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slee_ksbor_org/Documents/RFP starts July 1, 2025/RFP Materials/Published Materials, published August 2, 2024/"/>
    </mc:Choice>
  </mc:AlternateContent>
  <xr:revisionPtr revIDLastSave="17" documentId="8_{C2F707C9-26A0-4177-AB42-B7F029E6965D}" xr6:coauthVersionLast="47" xr6:coauthVersionMax="47" xr10:uidLastSave="{BE68D92E-C01F-4A65-B9FC-AF9F61C75E6B}"/>
  <bookViews>
    <workbookView xWindow="-108" yWindow="-108" windowWidth="30936" windowHeight="16896" activeTab="1" xr2:uid="{0E19E0B8-0853-4D71-98AA-96D0EF6EC839}"/>
  </bookViews>
  <sheets>
    <sheet name="Eligibility &amp; Info Summary" sheetId="1" r:id="rId1"/>
    <sheet name="Parts 1 - 3, Eligibility &amp; Info" sheetId="2" r:id="rId2"/>
    <sheet name="Applications Summary" sheetId="6" r:id="rId3"/>
    <sheet name="Parts 4 - 6, AEFLA" sheetId="3" r:id="rId4"/>
    <sheet name="Parts 7 - 9, Corrections" sheetId="4" r:id="rId5"/>
    <sheet name="Parts 10 - 12, IELCE" sheetId="5" r:id="rId6"/>
  </sheets>
  <definedNames>
    <definedName name="_Hlk165540787" localSheetId="1">'Parts 1 - 3, Eligibility &amp; Info'!$A$87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B15" i="1" a="1"/>
  <c r="B15" i="1" s="1"/>
  <c r="B13" i="1" a="1"/>
  <c r="B13" i="1" s="1"/>
  <c r="C13" i="1" s="1" a="1"/>
  <c r="C13" i="1" s="1"/>
  <c r="B12" i="1" a="1"/>
  <c r="B12" i="1" s="1"/>
  <c r="C12" i="1" s="1" a="1"/>
  <c r="C12" i="1" s="1"/>
  <c r="C12" i="6"/>
  <c r="C11" i="6"/>
  <c r="C10" i="6"/>
  <c r="B12" i="6"/>
  <c r="B11" i="6"/>
  <c r="D10" i="6" a="1"/>
  <c r="D10" i="6" s="1"/>
  <c r="B10" i="6"/>
  <c r="B18" i="1" a="1"/>
  <c r="B18" i="1" s="1"/>
  <c r="B17" i="1" a="1"/>
  <c r="B17" i="1" s="1"/>
  <c r="B16" i="1" a="1"/>
  <c r="B16" i="1" s="1"/>
  <c r="B19" i="1"/>
  <c r="C19" i="1" s="1" a="1"/>
  <c r="C19" i="1" s="1"/>
  <c r="D19" i="1" s="1" a="1"/>
  <c r="D19" i="1" s="1"/>
  <c r="B11" i="1" a="1"/>
  <c r="B11" i="1" s="1"/>
  <c r="B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<sst xmlns="http://schemas.openxmlformats.org/spreadsheetml/2006/main" count="1267" uniqueCount="336">
  <si>
    <t>Applicant Name</t>
  </si>
  <si>
    <t>Applicant Unique Entitity Identifier (UEI)</t>
  </si>
  <si>
    <t>Part 2.1, Organization Type</t>
  </si>
  <si>
    <t>Part 2.2.1, Demonstrated Effectiveness (Previously Funded)</t>
  </si>
  <si>
    <t>Part 2.2.2, Demonstrated Effectiveness (Not Previously Funded)</t>
  </si>
  <si>
    <t>Part 2.3, Service to Eligible Individuals</t>
  </si>
  <si>
    <t>Part 2.4, General Education Provisions Act</t>
  </si>
  <si>
    <t>Part 3.1.4, Program Income</t>
  </si>
  <si>
    <t>Part 3.10, Controls and Spending</t>
  </si>
  <si>
    <t>Part 3.11, Acknowledgements</t>
  </si>
  <si>
    <t>Part 3.12, Pre-Award Risk Assessment</t>
  </si>
  <si>
    <t>Scoring Rubric</t>
  </si>
  <si>
    <t>Parts 1 - 3</t>
  </si>
  <si>
    <t>Application Information and Applicant Eligibility</t>
  </si>
  <si>
    <t>Part 2.1</t>
  </si>
  <si>
    <t>Organization Type</t>
  </si>
  <si>
    <t>Enter YES or NO</t>
  </si>
  <si>
    <t>Comments, if any</t>
  </si>
  <si>
    <t>The applicant's organization type is identified.</t>
  </si>
  <si>
    <t>Part 2.1.1</t>
  </si>
  <si>
    <t>The consortium's lead agency is named. (If applicant is not a consortium, enter NA.)</t>
  </si>
  <si>
    <t>The consortium's members are listed. (If applicant is not a consortium, enter NA.)</t>
  </si>
  <si>
    <t>Name of Applicant or Consortium Member:</t>
  </si>
  <si>
    <t>Enter NA if not previously funded</t>
  </si>
  <si>
    <t>Part 2.2.1</t>
  </si>
  <si>
    <t>Demonstrated Effectiveness for Applicants Previously Funded under WIOA Title II</t>
  </si>
  <si>
    <t>Eligible individuals - "Yes" if participants are listed in "Participants Served" columns.</t>
  </si>
  <si>
    <t>Secondary diploma - "Yes" if the average of fields J, K, and L is greater than zero (0).</t>
  </si>
  <si>
    <t>Transition to postsecondary - "Yes" if the average of fields M, N, and O is greater than zero (0).</t>
  </si>
  <si>
    <t>Enter NA if only previously funded</t>
  </si>
  <si>
    <t>Part 2.2.2</t>
  </si>
  <si>
    <t>Demonstrated Effectiveness for Applicants NOT Previously Funded under WIOA Title II</t>
  </si>
  <si>
    <t>Eligible individuals - "Yes" if description of individuals served is individuals who are 16 years of age or older, who are not enrolled or not required to be enrolled in K-12 school, and who need one or more of the following: A) to obtain a secondary diploma or equivalent, B) to increase English language skills, and/or C) to increase basic skills.</t>
  </si>
  <si>
    <t>Secondary diploma - "Yes" if the average of fields G, H, and I is greater than zero (0).</t>
  </si>
  <si>
    <t>Transition to postsecondary - "Yes" if the average of fields J, K, and L is greater than zero (0).</t>
  </si>
  <si>
    <t>Part 2.3</t>
  </si>
  <si>
    <t>Service to Eligible Individuals</t>
  </si>
  <si>
    <t>Part 2.4</t>
  </si>
  <si>
    <t>General Education Provisions Act (GEPA)</t>
  </si>
  <si>
    <t>2.4.2 - "Yes" if the applicant identified barriers that may impede equitable access and participation of students, educators, and other program beneficiaries.</t>
  </si>
  <si>
    <t>2.4.3 - "Yes" if the applicant detailed steps to address the special needs of students, teachers, and other program beneficiaries in order to overcome barriers to equitable participation.</t>
  </si>
  <si>
    <t>2.4.4 - "Yes" if the applicant detailed the timeline and targeted milestones for addressing the identified barriers.</t>
  </si>
  <si>
    <t>2.4.5 - "Yes" if the applicant included a nondiscrimination statement OR described nondiscrimination practices.</t>
  </si>
  <si>
    <t>Part 3.1.4</t>
  </si>
  <si>
    <t>Program Income</t>
  </si>
  <si>
    <t>3.1.4.1 - "Yes" if the applicant described reasonable costs or no costs to eligible individuals and described the purpose of such costs.</t>
  </si>
  <si>
    <t>3.1.4.2 - "Yes" if the applicant described methods to reduce or waive fees and methods to share information about reduced or waived fees.</t>
  </si>
  <si>
    <t>3.1.4.3 - "Yes" if the applicant described how Program Income will be used and how it will be expended in the same fiscal year it is received.</t>
  </si>
  <si>
    <t>Part 3.10</t>
  </si>
  <si>
    <t>Controls and Spending</t>
  </si>
  <si>
    <t>Part 3.11</t>
  </si>
  <si>
    <t>Acknowledgements</t>
  </si>
  <si>
    <t>"Yes" if all 21 acknowledgements are marked.</t>
  </si>
  <si>
    <t>Part 3.12</t>
  </si>
  <si>
    <t>Pre-Award Risk Assessment Tool</t>
  </si>
  <si>
    <t>Question</t>
  </si>
  <si>
    <t>Topic</t>
  </si>
  <si>
    <t>0 points</t>
  </si>
  <si>
    <t>1 point</t>
  </si>
  <si>
    <t>2 points</t>
  </si>
  <si>
    <t>3 points</t>
  </si>
  <si>
    <t>Score</t>
  </si>
  <si>
    <t>Assessment</t>
  </si>
  <si>
    <t>Evaluation</t>
  </si>
  <si>
    <t>Debarment</t>
  </si>
  <si>
    <t>The applicant is on the Federal or State Debarment List. No need to proceed further. The applicant is disqualified from award.</t>
  </si>
  <si>
    <t>NA</t>
  </si>
  <si>
    <t>The applicant is not on the Federal or State Debarment List.</t>
  </si>
  <si>
    <t>0 - 10 points</t>
  </si>
  <si>
    <t>High Risk</t>
  </si>
  <si>
    <t>If awarded, applicant will be awarded with conditions.</t>
  </si>
  <si>
    <t>Suspended or Debarred</t>
  </si>
  <si>
    <t>The applicant or principals are suspended or debarred from receiving state or federal grants or contracts.</t>
  </si>
  <si>
    <t>The applicant or principals were suspended from receiving state or federal grants or contracts within the last three (3) years.</t>
  </si>
  <si>
    <t>The applicant or principals were suspended from receiving state or federal grants or contracts more than three (3) years ago.</t>
  </si>
  <si>
    <t>The applicant and principals have not been suspended or debarred from receiving state or federal grants or contracts.</t>
  </si>
  <si>
    <t>11 - 20 points</t>
  </si>
  <si>
    <t>Moderate Risk</t>
  </si>
  <si>
    <t>If awarded, applicant is likely to be awarded with conditions.</t>
  </si>
  <si>
    <t>Termination</t>
  </si>
  <si>
    <t>The applicant has had mor than one government contract, project, or agreement terminated due to applicant actions or activities.</t>
  </si>
  <si>
    <t>The applicant has had a government contract, project, or agreement terminated due to applicant actions or activities.</t>
  </si>
  <si>
    <t>The applicant has had a government contract, project, or agreement terminated due to circumstances outside the applicant's control.</t>
  </si>
  <si>
    <t>The applicant has not had a government contract, project, or agreement terminated.</t>
  </si>
  <si>
    <t>21 - 34 points</t>
  </si>
  <si>
    <t>Potential Risk</t>
  </si>
  <si>
    <t>If awarded, applicant may be awarded with conditions.</t>
  </si>
  <si>
    <t>Single Audit Status</t>
  </si>
  <si>
    <t>Single Audit required but not performed OR Single Audit had material weakness AND significant deficiency findings.</t>
  </si>
  <si>
    <t>Single Audit had material weakness OR significant deficiency findings.</t>
  </si>
  <si>
    <t>No Single Audit required to be performed.</t>
  </si>
  <si>
    <t>Single Audit had no findings.</t>
  </si>
  <si>
    <t>35 - 45 points</t>
  </si>
  <si>
    <t>Low Risk</t>
  </si>
  <si>
    <t>If awarded, applicant is unlikely to be awarded with conditions. Low risk is not a guarantee of award.</t>
  </si>
  <si>
    <t>Complaints or Incident Reports</t>
  </si>
  <si>
    <t>Applicant has a current or active Office of Inspector General (OIG) investigation.</t>
  </si>
  <si>
    <t>Applicant had a complaint or incident within the last three (3) years that resulted in an investigation.</t>
  </si>
  <si>
    <t>Applicant had a complaint or incident more than three (3) years ago that resulted in an investigation.</t>
  </si>
  <si>
    <t>No active complaints or incident reports.</t>
  </si>
  <si>
    <t>Legal Issues</t>
  </si>
  <si>
    <t>One or more staff has been charged with or convicted of a felony within the last three (3) years or is currently under criminal investigation.</t>
  </si>
  <si>
    <t>One or more staff has been convicted of a felony more than three (3) years ago.</t>
  </si>
  <si>
    <t>One or more staff has been charged with a felony more than three (3) years ago.</t>
  </si>
  <si>
    <t>No legal issues involving staff that would have an effect on fiscal results.</t>
  </si>
  <si>
    <t>Lawsuits</t>
  </si>
  <si>
    <t>Lawsuits identified within the last three (3) years that are considered a substantial audit risk.</t>
  </si>
  <si>
    <t>Lawsuits identified that are considered substantial audit risk but were resolved more than three (3) years ago.</t>
  </si>
  <si>
    <t>Lawsuits identified but are minor in nature.</t>
  </si>
  <si>
    <t>No lawsuits have been filed against the applicant.</t>
  </si>
  <si>
    <t>Organization Existence</t>
  </si>
  <si>
    <t>The applicant has been in existence less than one (1) year.</t>
  </si>
  <si>
    <t>The applicant has been in existence more than one (1) year and less than three (3) years.</t>
  </si>
  <si>
    <t>The applicant has been in existence more than three (3) years and less than five (5) years.</t>
  </si>
  <si>
    <t>The applicant has been in existence five (5) or more years.</t>
  </si>
  <si>
    <t>Written Financial Procedures</t>
  </si>
  <si>
    <t>No written financial procedures exist.</t>
  </si>
  <si>
    <t>Major updates or modifications are needed to enhance existing financial procedures.</t>
  </si>
  <si>
    <t>Minor updates or modifications are needed to enhance existing financial procedures.</t>
  </si>
  <si>
    <t>Applicant demonstrated effective financial procedures.</t>
  </si>
  <si>
    <t>Grant Experience</t>
  </si>
  <si>
    <t>The applicant has no prior experience managing federal, state, local, or private funds.</t>
  </si>
  <si>
    <t>The applicant has less than five (5) years of experience managing a single federal, state, local, or private funding stream.</t>
  </si>
  <si>
    <t>The applicant has five (5) or more years of experience managing a single federal, state, local, or private funding stream OR less than five (5) years of experience managing multiple funding streams.</t>
  </si>
  <si>
    <t>The applicant has five (5) or more years of experience managing multiple federal, state, local, or private funding streams.</t>
  </si>
  <si>
    <t>WIOA Title II Experience</t>
  </si>
  <si>
    <t>The applicant has less than one (1) year of experience with WIOA Title II funds or grants funding services for comparable populations.</t>
  </si>
  <si>
    <t>The applicant has more than one (1) years and less than three (3) years of experience with WIOA Title II funds or grants funding services for comparable populations.</t>
  </si>
  <si>
    <t>The applicant has more than three (3) years and less than five (5) years of experience with WIOA Title II funds or grants funding services for comparable populations.</t>
  </si>
  <si>
    <t>The applicant has five (5) or more years of experience with WIOA Title II funds or grants funding services for comparable populations.</t>
  </si>
  <si>
    <t>Budget</t>
  </si>
  <si>
    <t>The applicant has no experience administering WIOA Title II or other federal, state, local, or private funds OR the applicant has consistently conducted grant activities either under or over budget.</t>
  </si>
  <si>
    <t>The applicant has frequently conducted grant activities either under or over budget.</t>
  </si>
  <si>
    <t>The applicant has occasionally conducted grant activities either under or over budget.</t>
  </si>
  <si>
    <t>The applicant has consistently conducted grant activities with budgeted funds.</t>
  </si>
  <si>
    <t>Program Administrator</t>
  </si>
  <si>
    <t>The Program Administrator has been in the position less than one (1) year.</t>
  </si>
  <si>
    <t>The Program Administrator has been in the position more than one (1) year and less than three (3) years.</t>
  </si>
  <si>
    <t>The Program Administrator has been in the position more than three (3) years and less than five (5) years.</t>
  </si>
  <si>
    <t>The Program Administrator has been in the position five (5) or more years.</t>
  </si>
  <si>
    <t>Finance Director Experience</t>
  </si>
  <si>
    <t>The finance director has less than three (3) years of experience in accounting AND has no experience in working with federal or state grants.</t>
  </si>
  <si>
    <t>The finance director has less than three (3) years of experience in accounting OR has no experience in working with federal or state grants.</t>
  </si>
  <si>
    <t>The finance director has at least three (3) years of experience in accounting OR has experience in working with federal or state grants.</t>
  </si>
  <si>
    <t>The finance director has at least three (3) years of experience in accounting AND experience in working with federal or state grants.</t>
  </si>
  <si>
    <t>Staff Turnover and Reduction</t>
  </si>
  <si>
    <t>Turnover is greater than 50% and/or staff reduction is greater than 15%</t>
  </si>
  <si>
    <t>Turnover is 30% - 49.99% and/or staff reduction is 10% - 14.99%</t>
  </si>
  <si>
    <t>Turnover is 10% - 29.99% and/or staff reduction is less than 10%</t>
  </si>
  <si>
    <t>Turnover is less than 10% and no staff reduction</t>
  </si>
  <si>
    <t>Scores will autopopulate.</t>
  </si>
  <si>
    <t>Application</t>
  </si>
  <si>
    <t>Number of Scores of 0</t>
  </si>
  <si>
    <t>Parts 4 - 6 (AEFLA)</t>
  </si>
  <si>
    <t>Part 7 - 9 (Corrections)</t>
  </si>
  <si>
    <t>Not Applicable</t>
  </si>
  <si>
    <t>Parts 10 - 12 (IELCE)</t>
  </si>
  <si>
    <t xml:space="preserve">Parts 4 - 6 </t>
  </si>
  <si>
    <t>WIOA Section 231 (AEFLA)</t>
  </si>
  <si>
    <t>Part 5.1</t>
  </si>
  <si>
    <t>Sponsoring Institution</t>
  </si>
  <si>
    <t>All five (5) questions are scored based on how completely applicant responses address each question.</t>
  </si>
  <si>
    <t>4 points</t>
  </si>
  <si>
    <t>5 points</t>
  </si>
  <si>
    <r>
      <t>No answer OR responses not relevant to the questions OR applicant describes NONE of the requirements of this section</t>
    </r>
    <r>
      <rPr>
        <i/>
        <sz val="12"/>
        <color theme="1"/>
        <rFont val="Times New Roman"/>
        <family val="1"/>
      </rPr>
      <t xml:space="preserve"> clearly and fully</t>
    </r>
    <r>
      <rPr>
        <sz val="12"/>
        <color theme="1"/>
        <rFont val="Times New Roman"/>
        <family val="1"/>
      </rPr>
      <t>.</t>
    </r>
  </si>
  <si>
    <r>
      <t xml:space="preserve">Applicant </t>
    </r>
    <r>
      <rPr>
        <i/>
        <sz val="12"/>
        <color theme="1"/>
        <rFont val="Times New Roman"/>
        <family val="1"/>
      </rPr>
      <t xml:space="preserve">clearly and fully </t>
    </r>
    <r>
      <rPr>
        <sz val="12"/>
        <color theme="1"/>
        <rFont val="Times New Roman"/>
        <family val="1"/>
      </rPr>
      <t xml:space="preserve">describes ONE of the requirements of this section, and </t>
    </r>
    <r>
      <rPr>
        <i/>
        <sz val="12"/>
        <color theme="1"/>
        <rFont val="Times New Roman"/>
        <family val="1"/>
      </rPr>
      <t xml:space="preserve">generally or briefly </t>
    </r>
    <r>
      <rPr>
        <sz val="12"/>
        <color theme="1"/>
        <rFont val="Times New Roman"/>
        <family val="1"/>
      </rPr>
      <t>describes the other four.</t>
    </r>
  </si>
  <si>
    <r>
      <t xml:space="preserve">Applicant </t>
    </r>
    <r>
      <rPr>
        <i/>
        <sz val="12"/>
        <color theme="1"/>
        <rFont val="Times New Roman"/>
        <family val="1"/>
      </rPr>
      <t xml:space="preserve">clearly and fully </t>
    </r>
    <r>
      <rPr>
        <sz val="12"/>
        <color theme="1"/>
        <rFont val="Times New Roman"/>
        <family val="1"/>
      </rPr>
      <t xml:space="preserve">describes TWO of the requirements of this section, and </t>
    </r>
    <r>
      <rPr>
        <i/>
        <sz val="12"/>
        <color theme="1"/>
        <rFont val="Times New Roman"/>
        <family val="1"/>
      </rPr>
      <t xml:space="preserve">generally or briefly </t>
    </r>
    <r>
      <rPr>
        <sz val="12"/>
        <color theme="1"/>
        <rFont val="Times New Roman"/>
        <family val="1"/>
      </rPr>
      <t>describes the other three.</t>
    </r>
  </si>
  <si>
    <r>
      <t xml:space="preserve">Applicant </t>
    </r>
    <r>
      <rPr>
        <i/>
        <sz val="12"/>
        <color theme="1"/>
        <rFont val="Times New Roman"/>
        <family val="1"/>
      </rPr>
      <t xml:space="preserve">clearly and fully </t>
    </r>
    <r>
      <rPr>
        <sz val="12"/>
        <color theme="1"/>
        <rFont val="Times New Roman"/>
        <family val="1"/>
      </rPr>
      <t xml:space="preserve">describes THREE of the requirements of this section, and </t>
    </r>
    <r>
      <rPr>
        <i/>
        <sz val="12"/>
        <color theme="1"/>
        <rFont val="Times New Roman"/>
        <family val="1"/>
      </rPr>
      <t>generally or briefly</t>
    </r>
    <r>
      <rPr>
        <sz val="12"/>
        <color theme="1"/>
        <rFont val="Times New Roman"/>
        <family val="1"/>
      </rPr>
      <t xml:space="preserve"> describes the other two.</t>
    </r>
  </si>
  <si>
    <r>
      <t xml:space="preserve">Applicant </t>
    </r>
    <r>
      <rPr>
        <i/>
        <sz val="12"/>
        <color theme="1"/>
        <rFont val="Times New Roman"/>
        <family val="1"/>
      </rPr>
      <t>clearly and fully</t>
    </r>
    <r>
      <rPr>
        <sz val="12"/>
        <color theme="1"/>
        <rFont val="Times New Roman"/>
        <family val="1"/>
      </rPr>
      <t xml:space="preserve"> describes FOUR of the requirements of this section, and </t>
    </r>
    <r>
      <rPr>
        <i/>
        <sz val="12"/>
        <color theme="1"/>
        <rFont val="Times New Roman"/>
        <family val="1"/>
      </rPr>
      <t>generally or briefly</t>
    </r>
    <r>
      <rPr>
        <sz val="12"/>
        <color theme="1"/>
        <rFont val="Times New Roman"/>
        <family val="1"/>
      </rPr>
      <t xml:space="preserve"> describes the fifth.</t>
    </r>
  </si>
  <si>
    <r>
      <t xml:space="preserve">Applicant </t>
    </r>
    <r>
      <rPr>
        <i/>
        <sz val="12"/>
        <color theme="1"/>
        <rFont val="Times New Roman"/>
        <family val="1"/>
      </rPr>
      <t>clearly and fully</t>
    </r>
    <r>
      <rPr>
        <sz val="12"/>
        <color theme="1"/>
        <rFont val="Times New Roman"/>
        <family val="1"/>
      </rPr>
      <t xml:space="preserve"> describes ALL requirements of this section.</t>
    </r>
  </si>
  <si>
    <t>Part 5.2.2</t>
  </si>
  <si>
    <t>Need in Service Area</t>
  </si>
  <si>
    <t>Question 5.2.2.1 is scored based on the calculated total need in the service area.</t>
  </si>
  <si>
    <t>Calculated need in service area is less than 1,000 individuals.</t>
  </si>
  <si>
    <t>Calculated need in service area is 1,000 – 2,999 individuals.</t>
  </si>
  <si>
    <t>Calculated need in service area is 3,000 – 4,999 individuals.</t>
  </si>
  <si>
    <t>Calculated need in service area is 5,000 – 7,999 individuals.</t>
  </si>
  <si>
    <t>Calculated need in service area is 8,000 – 9,999 individuals.</t>
  </si>
  <si>
    <t>Calculated need in service area is 10,000 or more individuals.</t>
  </si>
  <si>
    <t>Questions 5.2.2.2 through 5.2.2.5 are scored based the applicant responding to each question or acknowledgement.</t>
  </si>
  <si>
    <t>The applicant explained why proposed service is less than 100% in one or more counties, OR the applicant entered “Not Applicable.”</t>
  </si>
  <si>
    <t>The applicant explained the reasoning for serving non-contiguous counties, OR the applicant entered “Not Applicable.”</t>
  </si>
  <si>
    <t>The applicant attached a map of Kansas with the proposed counties of service marked.</t>
  </si>
  <si>
    <t>The applicant acknowledged that counties in the service area have the potential to be divided, depending on applications received.</t>
  </si>
  <si>
    <t>The applicant acknowledged the potential to be requested to add counties to the service area, depending on applications received.</t>
  </si>
  <si>
    <t>The applicant acknowledged the need to confer with the state and follow the state-defined process prior to adding or removing any counties of service during the life of the grant.</t>
  </si>
  <si>
    <t>Part 5.3.3</t>
  </si>
  <si>
    <t>Service Activities</t>
  </si>
  <si>
    <t>Part 5.4</t>
  </si>
  <si>
    <t>Adult Education Personnel</t>
  </si>
  <si>
    <t>Part 5.5</t>
  </si>
  <si>
    <t>Adult Education Locations</t>
  </si>
  <si>
    <t>Part 5.6</t>
  </si>
  <si>
    <t>Physical and Digital Resources</t>
  </si>
  <si>
    <t>Part 5.7</t>
  </si>
  <si>
    <t>Projected Enrollment</t>
  </si>
  <si>
    <t>Question 5.7 is scored based on the number of participants in the applicant's projected enrollment.</t>
  </si>
  <si>
    <t>Enrollment projection for the first year of the grant is less than 50 participants.</t>
  </si>
  <si>
    <t>Enrollment projection for the first year of the grant is 50 – 99 participants.</t>
  </si>
  <si>
    <t>Enrollment projection for the first year of the grant is 100 – 149 participants.</t>
  </si>
  <si>
    <t>Enrollment projection for the first year of the grant is 150 – 199 participants.</t>
  </si>
  <si>
    <t>Enrollment projection for the first year of the grant is 200 – 249 participants.</t>
  </si>
  <si>
    <t>Enrollment projection for the first year of the grant is 250 or more participants.</t>
  </si>
  <si>
    <t>Part 6.1</t>
  </si>
  <si>
    <t>WIOA Consideration 1</t>
  </si>
  <si>
    <t>Part 6.2</t>
  </si>
  <si>
    <t>WIOA Consideration 2</t>
  </si>
  <si>
    <t>Part 6.3</t>
  </si>
  <si>
    <t>WIOA Consideration 3</t>
  </si>
  <si>
    <t>The first two (2) questions are scored based on the percentage of outcomes. Refer to the scale at the right.</t>
  </si>
  <si>
    <t>The last three (3) questions are scored based on how completely applicant responses address each question.</t>
  </si>
  <si>
    <t>Questions 6.3.1 and 6.3.2 Scale</t>
  </si>
  <si>
    <t>Less than 35% = 0 points
35% - 49.99% = 0.5 points
50% or more = 1 point</t>
  </si>
  <si>
    <t>Part 6.4</t>
  </si>
  <si>
    <t>WIOA Consideration 4</t>
  </si>
  <si>
    <t>Part 6.5</t>
  </si>
  <si>
    <t>WIOA Consideration 5</t>
  </si>
  <si>
    <t>Part 6.6</t>
  </si>
  <si>
    <t>WIOA Consideration 6</t>
  </si>
  <si>
    <t>Part 6.7</t>
  </si>
  <si>
    <t>WIOA Consideration 7</t>
  </si>
  <si>
    <t>Part 6.8</t>
  </si>
  <si>
    <t>WIOA Consideration 8</t>
  </si>
  <si>
    <t>Part 6.9</t>
  </si>
  <si>
    <t>WIOA Consideration 9</t>
  </si>
  <si>
    <t>Part 6.10</t>
  </si>
  <si>
    <t>WIOA Consideration 10</t>
  </si>
  <si>
    <t>Part 6.11</t>
  </si>
  <si>
    <t>WIOA Consideration 11</t>
  </si>
  <si>
    <t>Part 6.12</t>
  </si>
  <si>
    <t>WIOA Consideration 12</t>
  </si>
  <si>
    <t>Part 6.13</t>
  </si>
  <si>
    <t>WIOA Consideration 13</t>
  </si>
  <si>
    <t>Parts 7 - 9</t>
  </si>
  <si>
    <t>WIOA Section 225 (Corrections)</t>
  </si>
  <si>
    <t>Part 8.1</t>
  </si>
  <si>
    <t>Part 8.2</t>
  </si>
  <si>
    <t>Part 8.3.3</t>
  </si>
  <si>
    <t>Part 8.4</t>
  </si>
  <si>
    <t>Corrections Education Personnel</t>
  </si>
  <si>
    <t>Part 8.5</t>
  </si>
  <si>
    <t>Locations</t>
  </si>
  <si>
    <t>Part 8.6</t>
  </si>
  <si>
    <t>Part 8.7</t>
  </si>
  <si>
    <t>Question 8.7 is scored based on the number of participants in the applicant's projected enrollment.</t>
  </si>
  <si>
    <t>Enrollment projection for the first year of the grant is less than 25 participants.</t>
  </si>
  <si>
    <t>Enrollment projection for the first year of the grant is 25 – 49 participants.</t>
  </si>
  <si>
    <t>Enrollment projection for the first year of the grant is 50 – 74 participants.</t>
  </si>
  <si>
    <t>Enrollment projection for the first year of the grant is 75 – 99 participants.</t>
  </si>
  <si>
    <t>Enrollment projection for the first year of the grant is 100 – 124 participants.</t>
  </si>
  <si>
    <t>Enrollment projection for the first year of the grant is 125 or more participants.</t>
  </si>
  <si>
    <t>Part 9.1</t>
  </si>
  <si>
    <t>Part 9.2</t>
  </si>
  <si>
    <t>Part 9.3</t>
  </si>
  <si>
    <t>Part 9.4</t>
  </si>
  <si>
    <t>Part 9.5</t>
  </si>
  <si>
    <t>Part 9.6</t>
  </si>
  <si>
    <t>Part 9.7</t>
  </si>
  <si>
    <t>Part 9.8</t>
  </si>
  <si>
    <t>Part 9.9</t>
  </si>
  <si>
    <t>Part 9.10</t>
  </si>
  <si>
    <t>Part 9.11</t>
  </si>
  <si>
    <t>Part 9.12</t>
  </si>
  <si>
    <t>Part 9.13</t>
  </si>
  <si>
    <t xml:space="preserve">Parts 10 - 12 </t>
  </si>
  <si>
    <t>WIOA Section 243 (IELCE)</t>
  </si>
  <si>
    <t>Part 11.1</t>
  </si>
  <si>
    <t>Part 11.2</t>
  </si>
  <si>
    <t>The first four (4) questions are scored based on how completely applicant responses address each question.</t>
  </si>
  <si>
    <t>Question 11.2.5 is scored based on the applicant marking all three (3) acknowledgements.</t>
  </si>
  <si>
    <t>Part 11.3.3</t>
  </si>
  <si>
    <t>Part 11.4</t>
  </si>
  <si>
    <t>IELCE Personnel</t>
  </si>
  <si>
    <t>Part 11.5</t>
  </si>
  <si>
    <t>IELCE Locations</t>
  </si>
  <si>
    <t>Part 11.6</t>
  </si>
  <si>
    <t>Part 11.7</t>
  </si>
  <si>
    <t>Question 11.7 is scored based on the number of participants in the applicant's projected enrollment.</t>
  </si>
  <si>
    <t>Enrollment projection for the first year of the grant is less than 10 participants.</t>
  </si>
  <si>
    <t>Enrollment projection for the first year of the grant is 10 – 19 participants.</t>
  </si>
  <si>
    <t>Enrollment projection for the first year of the grant is 20 – 29 participants.</t>
  </si>
  <si>
    <t>Enrollment projection for the first year of the grant is 30 – 39 participants.</t>
  </si>
  <si>
    <t>Enrollment projection for the first year of the grant is 40 – 49 participants.</t>
  </si>
  <si>
    <t>Enrollment projection for the first year of the grant is 50 or more participants.</t>
  </si>
  <si>
    <t>Part 12.1</t>
  </si>
  <si>
    <t>Part 12.2</t>
  </si>
  <si>
    <t>Part 12.3</t>
  </si>
  <si>
    <t>Part 12.4</t>
  </si>
  <si>
    <t>Part 12.5</t>
  </si>
  <si>
    <t>Part 12.6</t>
  </si>
  <si>
    <t>Part 12.7</t>
  </si>
  <si>
    <t>Part 12.8</t>
  </si>
  <si>
    <t>Part 12.9</t>
  </si>
  <si>
    <t>Part 12.10</t>
  </si>
  <si>
    <t>Part 12.11</t>
  </si>
  <si>
    <t>Part 12.12</t>
  </si>
  <si>
    <t>Part 12.13</t>
  </si>
  <si>
    <t>Each reviewer will individually complete this form for applicants.</t>
  </si>
  <si>
    <t>Each reviewer will individually complete this form for WIOA Section 231 applicants.</t>
  </si>
  <si>
    <t>Each reviewer will individually complete this form for WIOA Section 225 applicants.</t>
  </si>
  <si>
    <t>Each reviewer will individually complete this form for WIOA Section 243 applicants.</t>
  </si>
  <si>
    <t>Reviewer Name</t>
  </si>
  <si>
    <t>Reviewer Position and Organization</t>
  </si>
  <si>
    <t>Date Review Completed</t>
  </si>
  <si>
    <t>Part 2.1.1, Consortium Members</t>
  </si>
  <si>
    <t>Consortium Members</t>
  </si>
  <si>
    <t>3.10.1 - "Yes" if the applicant described internal controls and the methods of adhering to federal requirements.</t>
  </si>
  <si>
    <t>3.10.2 - "Yes" if the applicant described how spending will be consistent with the requirements of WIOA Title II.</t>
  </si>
  <si>
    <t>2.3.1 - "Yes" if the applicant described services to eligible individuals in the labor force.</t>
  </si>
  <si>
    <t>2.3.2 - "Yes" if the applicant described services to eligible individuals aged 18 to 64.</t>
  </si>
  <si>
    <t>2.3.3 - "Yes" if the applicant described services to eligible individuals who lack a high school diploma, lack basic skills, or are English language learners.</t>
  </si>
  <si>
    <t>2.3.4 - "Yes" if the applicant described services to eligible individuals with low levels of literacy.</t>
  </si>
  <si>
    <t>2.3.5 - "Yes" if the applicant described services to culturally and linguistically diverse (CLD) eligible individuals.</t>
  </si>
  <si>
    <t>2.4.1 - "Yes" if the applicant described how existing mission, policies, or commitments ensure equitable access to and equitable participation in Adult Education activities.</t>
  </si>
  <si>
    <t>NOTE: Fields for Part 2.2.1 will be added for each consortium member, as applicable.</t>
  </si>
  <si>
    <t>NOTE: Fields for Part 2.2.2 will be added for each consortium member, as applicable.</t>
  </si>
  <si>
    <t>Completed?</t>
  </si>
  <si>
    <t>The reviewer will complete the top portion of this sheet. All other fields on this page will autopopulate.</t>
  </si>
  <si>
    <t>Improve skills - "Yes" if the average of fields A, B, and C is 20% or higher.</t>
  </si>
  <si>
    <t>Employment outcomes - "Yes" if the average of fields D, E, and F is 20% or higher.</t>
  </si>
  <si>
    <t>Employment outcomes - "Yes" if the average of fields D, E, and F is 20% or higher OR the average of fields G, H, and I is 20% or higher.</t>
  </si>
  <si>
    <t>3.12.1</t>
  </si>
  <si>
    <t>3.12.2</t>
  </si>
  <si>
    <t>3.12.3</t>
  </si>
  <si>
    <t>3.12.4</t>
  </si>
  <si>
    <t>3.12.5</t>
  </si>
  <si>
    <t>3.12.6</t>
  </si>
  <si>
    <t>3.12.7</t>
  </si>
  <si>
    <t>3.12.8</t>
  </si>
  <si>
    <t>3.12.9</t>
  </si>
  <si>
    <t>3.12.10</t>
  </si>
  <si>
    <t>3.12.11</t>
  </si>
  <si>
    <t>3.12.12</t>
  </si>
  <si>
    <t>3.12.13</t>
  </si>
  <si>
    <t>3.12.14</t>
  </si>
  <si>
    <t>3.12.15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</si>
</sst>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1" xfId="0" applyFont="1" applyBorder="1"/>
    <xf numFmtId="0" fontId="1" fillId="0" borderId="1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9B58-F4C9-43FB-97F2-C6357EBB6EA9}">
  <dimension ref="A1:P19"/>
  <sheetViews>
    <sheetView zoomScale="115" zoomScaleNormal="115" workbookViewId="0">
      <selection activeCell="B1" sqref="B1"/>
    </sheetView>
  </sheetViews>
  <sheetFormatPr defaultColWidth="8.88671875" defaultRowHeight="15.6" x14ac:dyDescent="0.3"/>
  <cols>
    <col min="1" max="1" width="62.33203125" style="34" bestFit="1" customWidth="1"/>
    <col min="2" max="2" width="38.6640625" style="26" customWidth="1"/>
    <col min="3" max="3" width="31.6640625" style="34" customWidth="1"/>
    <col min="4" max="4" width="25.6640625" style="34" customWidth="1"/>
    <col min="5" max="14" width="31.6640625" style="34" customWidth="1"/>
    <col min="15" max="15" width="8.88671875" style="34"/>
    <col min="16" max="16" width="39.5546875" style="34" customWidth="1"/>
    <col min="17" max="16384" width="8.88671875" style="34"/>
  </cols>
  <sheetData>
    <row r="1" spans="1:16" ht="16.8" thickTop="1" thickBot="1" x14ac:dyDescent="0.35">
      <c r="A1" s="41" t="s">
        <v>0</v>
      </c>
      <c r="B1" s="49"/>
      <c r="C1" s="54" t="s">
        <v>317</v>
      </c>
    </row>
    <row r="2" spans="1:16" ht="16.8" thickTop="1" thickBot="1" x14ac:dyDescent="0.35">
      <c r="A2" s="41" t="s">
        <v>1</v>
      </c>
      <c r="B2" s="49"/>
      <c r="C2" s="54"/>
    </row>
    <row r="3" spans="1:16" ht="16.8" thickTop="1" thickBot="1" x14ac:dyDescent="0.35">
      <c r="A3" s="41" t="s">
        <v>301</v>
      </c>
      <c r="B3" s="51"/>
      <c r="C3" s="54"/>
    </row>
    <row r="4" spans="1:16" ht="16.8" thickTop="1" thickBot="1" x14ac:dyDescent="0.35">
      <c r="A4" s="41" t="s">
        <v>302</v>
      </c>
      <c r="B4" s="51"/>
      <c r="C4" s="54"/>
    </row>
    <row r="5" spans="1:16" ht="16.8" thickTop="1" thickBot="1" x14ac:dyDescent="0.35">
      <c r="A5" s="41" t="s">
        <v>303</v>
      </c>
      <c r="B5" s="51"/>
      <c r="C5" s="54"/>
    </row>
    <row r="6" spans="1:16" ht="16.2" thickTop="1" x14ac:dyDescent="0.3"/>
    <row r="8" spans="1:16" x14ac:dyDescent="0.3">
      <c r="N8" s="33"/>
    </row>
    <row r="9" spans="1:16" x14ac:dyDescent="0.3">
      <c r="B9" s="23" t="s">
        <v>316</v>
      </c>
      <c r="C9" s="52"/>
      <c r="N9" s="27"/>
      <c r="O9" s="27"/>
      <c r="P9" s="27"/>
    </row>
    <row r="10" spans="1:16" x14ac:dyDescent="0.3">
      <c r="A10" s="38" t="s">
        <v>2</v>
      </c>
      <c r="B10" s="29" t="str">
        <f>IF('Parts 1 - 3, Eligibility &amp; Info'!G5="YES","YES","NO")</f>
        <v>NO</v>
      </c>
    </row>
    <row r="11" spans="1:16" x14ac:dyDescent="0.3">
      <c r="A11" s="38" t="s">
        <v>304</v>
      </c>
      <c r="B11" s="29" t="str" cm="1">
        <f t="array" ref="B11">_xlfn.IFS(AND(('Parts 1 - 3, Eligibility &amp; Info'!G9="YES"),('Parts 1 - 3, Eligibility &amp; Info'!G10="YES")),"YES",AND(('Parts 1 - 3, Eligibility &amp; Info'!G9="NA"),('Parts 1 - 3, Eligibility &amp; Info'!G10="NA")),"NA",AND(('Parts 1 - 3, Eligibility &amp; Info'!G9="NO"),('Parts 1 - 3, Eligibility &amp; Info'!G10="NO")),"NO",AND(('Parts 1 - 3, Eligibility &amp; Info'!G9=""),('Parts 1 - 3, Eligibility &amp; Info'!G10="")),"NO")</f>
        <v>NO</v>
      </c>
    </row>
    <row r="12" spans="1:16" x14ac:dyDescent="0.3">
      <c r="A12" s="38" t="s">
        <v>3</v>
      </c>
      <c r="B12" s="29" t="str" cm="1">
        <f t="array" ref="B12">_xlfn.IFS(AND(('Parts 1 - 3, Eligibility &amp; Info'!G15="YES"),('Parts 1 - 3, Eligibility &amp; Info'!G16="YES"),('Parts 1 - 3, Eligibility &amp; Info'!G17="YES"),('Parts 1 - 3, Eligibility &amp; Info'!G18="YES"),('Parts 1 - 3, Eligibility &amp; Info'!G19="YES")),"YES",AND(('Parts 1 - 3, Eligibility &amp; Info'!G15="NA"),('Parts 1 - 3, Eligibility &amp; Info'!G16="NA"),('Parts 1 - 3, Eligibility &amp; Info'!G17="NA"),('Parts 1 - 3, Eligibility &amp; Info'!G18="NA"),('Parts 1 - 3, Eligibility &amp; Info'!G19="NA")),"NA",AND(('Parts 1 - 3, Eligibility &amp; Info'!G15="NO"),('Parts 1 - 3, Eligibility &amp; Info'!G16="NO"),('Parts 1 - 3, Eligibility &amp; Info'!G17="NO"),('Parts 1 - 3, Eligibility &amp; Info'!G18="NO"),('Parts 1 - 3, Eligibility &amp; Info'!G19="NO")),"NO",AND(('Parts 1 - 3, Eligibility &amp; Info'!G15=""),('Parts 1 - 3, Eligibility &amp; Info'!G16=""),('Parts 1 - 3, Eligibility &amp; Info'!G17=""),('Parts 1 - 3, Eligibility &amp; Info'!G18=""),('Parts 1 - 3, Eligibility &amp; Info'!G19="")),"NO")</f>
        <v>NO</v>
      </c>
      <c r="C12" s="35" t="str" cm="1">
        <f t="array" ref="C12">_xlfn.IFS(B12="YES","ELIGIBLE",B12="NO","NOT ELIGIBLE",B12="NA","")</f>
        <v>NOT ELIGIBLE</v>
      </c>
    </row>
    <row r="13" spans="1:16" x14ac:dyDescent="0.3">
      <c r="A13" s="38" t="s">
        <v>4</v>
      </c>
      <c r="B13" s="29" t="str" cm="1">
        <f t="array" ref="B13">_xlfn.IFS(AND(('Parts 1 - 3, Eligibility &amp; Info'!G24="YES"),('Parts 1 - 3, Eligibility &amp; Info'!G25="YES"),('Parts 1 - 3, Eligibility &amp; Info'!G26="YES"),('Parts 1 - 3, Eligibility &amp; Info'!G27="YES"),('Parts 1 - 3, Eligibility &amp; Info'!G28="YES")),"YES",AND(('Parts 1 - 3, Eligibility &amp; Info'!G24="NA"),('Parts 1 - 3, Eligibility &amp; Info'!G25="NA"),('Parts 1 - 3, Eligibility &amp; Info'!G26="NA"),('Parts 1 - 3, Eligibility &amp; Info'!G27="NA"),('Parts 1 - 3, Eligibility &amp; Info'!G28="NA")),"NA",AND(('Parts 1 - 3, Eligibility &amp; Info'!G24="NO"),('Parts 1 - 3, Eligibility &amp; Info'!G25="NO"),('Parts 1 - 3, Eligibility &amp; Info'!G26="NO"),('Parts 1 - 3, Eligibility &amp; Info'!G27="NO"),('Parts 1 - 3, Eligibility &amp; Info'!G28="NO")),"NO",AND(('Parts 1 - 3, Eligibility &amp; Info'!G24=""),('Parts 1 - 3, Eligibility &amp; Info'!G25=""),('Parts 1 - 3, Eligibility &amp; Info'!G26=""),('Parts 1 - 3, Eligibility &amp; Info'!G27=""),('Parts 1 - 3, Eligibility &amp; Info'!G28="")),"NO")</f>
        <v>NO</v>
      </c>
      <c r="C13" s="35" t="str" cm="1">
        <f t="array" ref="C13">_xlfn.IFS(B13="YES","ELIGIBLE",B13="NO","NOT ELIGIBLE",B13="NA","")</f>
        <v>NOT ELIGIBLE</v>
      </c>
    </row>
    <row r="14" spans="1:16" x14ac:dyDescent="0.3">
      <c r="A14" s="38" t="s">
        <v>5</v>
      </c>
      <c r="B14" s="29" t="str" cm="1">
        <f t="array" ref="B14">_xlfn.IFS(OR(('Parts 1 - 3, Eligibility &amp; Info'!G32="NO"),('Parts 1 - 3, Eligibility &amp; Info'!G33="NO"),('Parts 1 - 3, Eligibility &amp; Info'!G34="NO"),('Parts 1 - 3, Eligibility &amp; Info'!G35="NO"),('Parts 1 - 3, Eligibility &amp; Info'!G36="NO")),"NO",AND(('Parts 1 - 3, Eligibility &amp; Info'!G33="YES"),('Parts 1 - 3, Eligibility &amp; Info'!G34="YES"),('Parts 1 - 3, Eligibility &amp; Info'!G35="YES"),('Parts 1 - 3, Eligibility &amp; Info'!G36="YES")),"YES",AND(('Parts 1 - 3, Eligibility &amp; Info'!G32=""),('Parts 1 - 3, Eligibility &amp; Info'!G33=""),('Parts 1 - 3, Eligibility &amp; Info'!G34=""),('Parts 1 - 3, Eligibility &amp; Info'!G35=""),('Parts 1 - 3, Eligibility &amp; Info'!G36="")),"NO")</f>
        <v>NO</v>
      </c>
    </row>
    <row r="15" spans="1:16" x14ac:dyDescent="0.3">
      <c r="A15" s="38" t="s">
        <v>6</v>
      </c>
      <c r="B15" s="29" t="str" cm="1">
        <f t="array" ref="B15">_xlfn.IFS(AND(('Parts 1 - 3, Eligibility &amp; Info'!G41="YES"),('Parts 1 - 3, Eligibility &amp; Info'!G42="YES"),('Parts 1 - 3, Eligibility &amp; Info'!G43="YES"),('Parts 1 - 3, Eligibility &amp; Info'!G44="YES")),"YES",,,OR(('Parts 1 - 3, Eligibility &amp; Info'!G41="NO"),('Parts 1 - 3, Eligibility &amp; Info'!G42="NO"),('Parts 1 - 3, Eligibility &amp; Info'!G43="NO"),('Parts 1 - 3, Eligibility &amp; Info'!G44="NO")),"NO",AND(('Parts 1 - 3, Eligibility &amp; Info'!G41=""),('Parts 1 - 3, Eligibility &amp; Info'!G42=""),('Parts 1 - 3, Eligibility &amp; Info'!G43=""),('Parts 1 - 3, Eligibility &amp; Info'!G44="")),"NO")</f>
        <v>NO</v>
      </c>
    </row>
    <row r="16" spans="1:16" x14ac:dyDescent="0.3">
      <c r="A16" s="38" t="s">
        <v>7</v>
      </c>
      <c r="B16" s="29" t="str" cm="1">
        <f t="array" ref="B16">_xlfn.IFS(AND(('Parts 1 - 3, Eligibility &amp; Info'!G48="YES"),('Parts 1 - 3, Eligibility &amp; Info'!G49="YES"),('Parts 1 - 3, Eligibility &amp; Info'!G50="YES")),"YES",,,AND(('Parts 1 - 3, Eligibility &amp; Info'!G48="NO"),('Parts 1 - 3, Eligibility &amp; Info'!G49="NO"),('Parts 1 - 3, Eligibility &amp; Info'!G50="NO")),"NO",AND(('Parts 1 - 3, Eligibility &amp; Info'!G48=""),('Parts 1 - 3, Eligibility &amp; Info'!G49=""),('Parts 1 - 3, Eligibility &amp; Info'!G50="")),"NO")</f>
        <v>NO</v>
      </c>
    </row>
    <row r="17" spans="1:4" x14ac:dyDescent="0.3">
      <c r="A17" s="38" t="s">
        <v>8</v>
      </c>
      <c r="B17" s="29" t="str" cm="1">
        <f t="array" ref="B17">_xlfn.IFS(AND(('Parts 1 - 3, Eligibility &amp; Info'!G54="YES"),('Parts 1 - 3, Eligibility &amp; Info'!G55="YES")),"YES",,,AND(('Parts 1 - 3, Eligibility &amp; Info'!G54="NO"),('Parts 1 - 3, Eligibility &amp; Info'!G55="NO")),"NO",AND(('Parts 1 - 3, Eligibility &amp; Info'!G54=""),('Parts 1 - 3, Eligibility &amp; Info'!G55="")),"NO")</f>
        <v>NO</v>
      </c>
    </row>
    <row r="18" spans="1:4" x14ac:dyDescent="0.3">
      <c r="A18" s="38" t="s">
        <v>9</v>
      </c>
      <c r="B18" s="29" t="str" cm="1">
        <f t="array" ref="B18">_xlfn.IFS(AND(('Parts 1 - 3, Eligibility &amp; Info'!G59="YES")),"YES",,,AND(('Parts 1 - 3, Eligibility &amp; Info'!G59="NO")),"NO",AND(('Parts 1 - 3, Eligibility &amp; Info'!G59="")),"NO")</f>
        <v>NO</v>
      </c>
    </row>
    <row r="19" spans="1:4" x14ac:dyDescent="0.3">
      <c r="A19" s="38" t="s">
        <v>10</v>
      </c>
      <c r="B19" s="29">
        <f>SUM('Parts 1 - 3, Eligibility &amp; Info'!G64:G78)</f>
        <v>0</v>
      </c>
      <c r="C19" s="40" t="str" cm="1">
        <f t="array" ref="C19">_xlfn.IFS(B19&gt;=35,"Low Risk",B19&gt;=21,"Potential Risk",B19&gt;=11,"Moderate Risk",B19&lt;=10,"High Risk")</f>
        <v>High Risk</v>
      </c>
      <c r="D19" s="40" t="str" cm="1">
        <f t="array" ref="D19">_xlfn.IFS(C19="Low Risk","Conditions unlikely.",C19="Potential Risk","Conditions possible.",C19="Moderate Risk","Conditions likely.",C19="High Risk","Conditions necessary.")</f>
        <v>Conditions necessary.</v>
      </c>
    </row>
  </sheetData>
  <sheetProtection algorithmName="SHA-512" hashValue="L3PRft9cRkzO4cW7uzzqk70MqtABBbXiYKfmyfzxifFHtnamOvVEl+kE4xNIqMw9LN3pImAEi9d2865ezFiDDQ==" saltValue="9HAJti/9Dh5mFD30r+qf/A==" spinCount="100000" sheet="1" selectLockedCells="1"/>
  <mergeCells count="1">
    <mergeCell ref="C1:C5"/>
  </mergeCells>
  <conditionalFormatting sqref="B10:B19">
    <cfRule type="containsText" dxfId="63" priority="12" operator="containsText" text="NO">
      <formula>NOT(ISERROR(SEARCH("NO",B10)))</formula>
    </cfRule>
    <cfRule type="containsText" dxfId="62" priority="13" operator="containsText" text="YES">
      <formula>NOT(ISERROR(SEARCH("YES",B10)))</formula>
    </cfRule>
  </conditionalFormatting>
  <conditionalFormatting sqref="C19">
    <cfRule type="containsText" dxfId="61" priority="5" operator="containsText" text="Low">
      <formula>NOT(ISERROR(SEARCH("Low",C19)))</formula>
    </cfRule>
    <cfRule type="containsText" dxfId="60" priority="6" operator="containsText" text="Potential">
      <formula>NOT(ISERROR(SEARCH("Potential",C19)))</formula>
    </cfRule>
    <cfRule type="containsText" dxfId="59" priority="7" operator="containsText" text="Moderate">
      <formula>NOT(ISERROR(SEARCH("Moderate",C19)))</formula>
    </cfRule>
    <cfRule type="containsText" dxfId="58" priority="8" operator="containsText" text="High">
      <formula>NOT(ISERROR(SEARCH("High",C19)))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A127-1AFE-4C92-8717-C66AFB1C37F7}">
  <dimension ref="A1:L131"/>
  <sheetViews>
    <sheetView showGridLines="0" tabSelected="1" zoomScaleNormal="100" workbookViewId="0">
      <selection activeCell="G5" sqref="G5"/>
    </sheetView>
  </sheetViews>
  <sheetFormatPr defaultColWidth="8.88671875" defaultRowHeight="15.6" x14ac:dyDescent="0.3"/>
  <cols>
    <col min="1" max="1" width="18" style="26" customWidth="1"/>
    <col min="2" max="2" width="16.109375" style="26" customWidth="1"/>
    <col min="3" max="6" width="22.6640625" style="26" customWidth="1"/>
    <col min="7" max="7" width="18.109375" style="26" customWidth="1"/>
    <col min="8" max="8" width="18" style="26" customWidth="1"/>
    <col min="9" max="10" width="8.88671875" style="26"/>
    <col min="11" max="11" width="11.109375" style="26" customWidth="1"/>
    <col min="12" max="12" width="27.88671875" style="26" customWidth="1"/>
    <col min="13" max="16384" width="8.88671875" style="26"/>
  </cols>
  <sheetData>
    <row r="1" spans="1:11" s="25" customFormat="1" ht="18" x14ac:dyDescent="0.3">
      <c r="A1" s="16" t="s">
        <v>11</v>
      </c>
      <c r="B1" s="16" t="s">
        <v>12</v>
      </c>
      <c r="C1" s="17" t="s">
        <v>13</v>
      </c>
      <c r="D1" s="16"/>
    </row>
    <row r="2" spans="1:11" s="25" customFormat="1" ht="18" x14ac:dyDescent="0.3">
      <c r="A2" s="37" t="s">
        <v>297</v>
      </c>
    </row>
    <row r="3" spans="1:11" s="21" customFormat="1" x14ac:dyDescent="0.3"/>
    <row r="4" spans="1:11" s="21" customFormat="1" x14ac:dyDescent="0.3">
      <c r="A4" s="24" t="s">
        <v>14</v>
      </c>
      <c r="B4" s="22" t="s">
        <v>15</v>
      </c>
      <c r="G4" s="2" t="s">
        <v>16</v>
      </c>
      <c r="H4" s="2" t="s">
        <v>17</v>
      </c>
    </row>
    <row r="5" spans="1:11" s="21" customFormat="1" x14ac:dyDescent="0.3">
      <c r="A5" s="68" t="s">
        <v>18</v>
      </c>
      <c r="B5" s="68"/>
      <c r="C5" s="68"/>
      <c r="D5" s="68"/>
      <c r="E5" s="68"/>
      <c r="F5" s="68"/>
      <c r="G5" s="32"/>
      <c r="H5" s="15"/>
    </row>
    <row r="6" spans="1:11" s="21" customFormat="1" x14ac:dyDescent="0.3"/>
    <row r="7" spans="1:11" s="21" customFormat="1" x14ac:dyDescent="0.3"/>
    <row r="8" spans="1:11" s="21" customFormat="1" x14ac:dyDescent="0.3">
      <c r="A8" s="24" t="s">
        <v>19</v>
      </c>
      <c r="B8" s="22" t="s">
        <v>305</v>
      </c>
      <c r="G8" s="2" t="s">
        <v>16</v>
      </c>
      <c r="H8" s="2" t="s">
        <v>17</v>
      </c>
    </row>
    <row r="9" spans="1:11" s="21" customFormat="1" x14ac:dyDescent="0.3">
      <c r="A9" s="68" t="s">
        <v>20</v>
      </c>
      <c r="B9" s="68"/>
      <c r="C9" s="68"/>
      <c r="D9" s="68"/>
      <c r="E9" s="68"/>
      <c r="F9" s="68"/>
      <c r="G9" s="32"/>
      <c r="H9" s="15"/>
    </row>
    <row r="10" spans="1:11" s="21" customFormat="1" x14ac:dyDescent="0.3">
      <c r="A10" s="68" t="s">
        <v>21</v>
      </c>
      <c r="B10" s="68"/>
      <c r="C10" s="68"/>
      <c r="D10" s="68"/>
      <c r="E10" s="68"/>
      <c r="F10" s="68"/>
      <c r="G10" s="32"/>
      <c r="H10" s="15"/>
    </row>
    <row r="11" spans="1:11" s="21" customFormat="1" x14ac:dyDescent="0.3"/>
    <row r="12" spans="1:11" s="21" customFormat="1" ht="16.2" thickBot="1" x14ac:dyDescent="0.35"/>
    <row r="13" spans="1:11" s="21" customFormat="1" ht="16.2" customHeight="1" thickBot="1" x14ac:dyDescent="0.35">
      <c r="A13" s="63" t="s">
        <v>22</v>
      </c>
      <c r="B13" s="63"/>
      <c r="C13" s="63"/>
      <c r="D13" s="65"/>
      <c r="E13" s="66"/>
      <c r="F13" s="67"/>
      <c r="G13" s="61" t="s">
        <v>23</v>
      </c>
      <c r="H13" s="62"/>
      <c r="K13" s="53"/>
    </row>
    <row r="14" spans="1:11" s="21" customFormat="1" x14ac:dyDescent="0.3">
      <c r="A14" s="24" t="s">
        <v>24</v>
      </c>
      <c r="B14" s="22" t="s">
        <v>25</v>
      </c>
      <c r="G14" s="2" t="s">
        <v>16</v>
      </c>
      <c r="H14" s="2" t="s">
        <v>17</v>
      </c>
      <c r="J14" s="55" t="s">
        <v>314</v>
      </c>
      <c r="K14" s="56"/>
    </row>
    <row r="15" spans="1:11" s="21" customFormat="1" x14ac:dyDescent="0.3">
      <c r="A15" s="64" t="s">
        <v>26</v>
      </c>
      <c r="B15" s="64"/>
      <c r="C15" s="64"/>
      <c r="D15" s="64"/>
      <c r="E15" s="64"/>
      <c r="F15" s="64"/>
      <c r="G15" s="32"/>
      <c r="H15" s="15"/>
      <c r="J15" s="57"/>
      <c r="K15" s="58"/>
    </row>
    <row r="16" spans="1:11" s="21" customFormat="1" x14ac:dyDescent="0.3">
      <c r="A16" s="64" t="s">
        <v>318</v>
      </c>
      <c r="B16" s="64"/>
      <c r="C16" s="64"/>
      <c r="D16" s="64"/>
      <c r="E16" s="64"/>
      <c r="F16" s="64"/>
      <c r="G16" s="32"/>
      <c r="H16" s="15"/>
      <c r="J16" s="57"/>
      <c r="K16" s="58"/>
    </row>
    <row r="17" spans="1:11" s="21" customFormat="1" x14ac:dyDescent="0.3">
      <c r="A17" s="64" t="s">
        <v>320</v>
      </c>
      <c r="B17" s="64"/>
      <c r="C17" s="64"/>
      <c r="D17" s="64"/>
      <c r="E17" s="64"/>
      <c r="F17" s="64"/>
      <c r="G17" s="32"/>
      <c r="H17" s="15"/>
      <c r="J17" s="57"/>
      <c r="K17" s="58"/>
    </row>
    <row r="18" spans="1:11" s="21" customFormat="1" x14ac:dyDescent="0.3">
      <c r="A18" s="64" t="s">
        <v>27</v>
      </c>
      <c r="B18" s="64"/>
      <c r="C18" s="64"/>
      <c r="D18" s="64"/>
      <c r="E18" s="64"/>
      <c r="F18" s="64"/>
      <c r="G18" s="32"/>
      <c r="H18" s="15"/>
      <c r="J18" s="57"/>
      <c r="K18" s="58"/>
    </row>
    <row r="19" spans="1:11" s="21" customFormat="1" x14ac:dyDescent="0.3">
      <c r="A19" s="64" t="s">
        <v>28</v>
      </c>
      <c r="B19" s="64"/>
      <c r="C19" s="64"/>
      <c r="D19" s="64"/>
      <c r="E19" s="64"/>
      <c r="F19" s="64"/>
      <c r="G19" s="32"/>
      <c r="H19" s="15"/>
      <c r="J19" s="59"/>
      <c r="K19" s="60"/>
    </row>
    <row r="20" spans="1:11" s="21" customFormat="1" x14ac:dyDescent="0.3"/>
    <row r="21" spans="1:11" s="21" customFormat="1" ht="16.2" thickBot="1" x14ac:dyDescent="0.35"/>
    <row r="22" spans="1:11" s="21" customFormat="1" ht="16.2" thickBot="1" x14ac:dyDescent="0.35">
      <c r="A22" s="63" t="s">
        <v>22</v>
      </c>
      <c r="B22" s="63"/>
      <c r="C22" s="63"/>
      <c r="D22" s="65"/>
      <c r="E22" s="66"/>
      <c r="F22" s="67"/>
      <c r="G22" s="61" t="s">
        <v>29</v>
      </c>
      <c r="H22" s="62"/>
    </row>
    <row r="23" spans="1:11" s="21" customFormat="1" x14ac:dyDescent="0.3">
      <c r="A23" s="24" t="s">
        <v>30</v>
      </c>
      <c r="B23" s="22" t="s">
        <v>31</v>
      </c>
      <c r="G23" s="2" t="s">
        <v>16</v>
      </c>
      <c r="H23" s="2" t="s">
        <v>17</v>
      </c>
      <c r="J23" s="55" t="s">
        <v>315</v>
      </c>
      <c r="K23" s="56"/>
    </row>
    <row r="24" spans="1:11" s="21" customFormat="1" ht="46.2" customHeight="1" x14ac:dyDescent="0.3">
      <c r="A24" s="64" t="s">
        <v>32</v>
      </c>
      <c r="B24" s="64"/>
      <c r="C24" s="64"/>
      <c r="D24" s="64"/>
      <c r="E24" s="64"/>
      <c r="F24" s="64"/>
      <c r="G24" s="32"/>
      <c r="H24" s="15"/>
      <c r="J24" s="57"/>
      <c r="K24" s="58"/>
    </row>
    <row r="25" spans="1:11" s="21" customFormat="1" x14ac:dyDescent="0.3">
      <c r="A25" s="64" t="s">
        <v>318</v>
      </c>
      <c r="B25" s="64"/>
      <c r="C25" s="64"/>
      <c r="D25" s="64"/>
      <c r="E25" s="64"/>
      <c r="F25" s="64"/>
      <c r="G25" s="32"/>
      <c r="H25" s="15"/>
      <c r="J25" s="57"/>
      <c r="K25" s="58"/>
    </row>
    <row r="26" spans="1:11" s="21" customFormat="1" x14ac:dyDescent="0.3">
      <c r="A26" s="64" t="s">
        <v>319</v>
      </c>
      <c r="B26" s="64"/>
      <c r="C26" s="64"/>
      <c r="D26" s="64"/>
      <c r="E26" s="64"/>
      <c r="F26" s="64"/>
      <c r="G26" s="32"/>
      <c r="H26" s="15"/>
      <c r="J26" s="57"/>
      <c r="K26" s="58"/>
    </row>
    <row r="27" spans="1:11" s="21" customFormat="1" x14ac:dyDescent="0.3">
      <c r="A27" s="64" t="s">
        <v>33</v>
      </c>
      <c r="B27" s="64"/>
      <c r="C27" s="64"/>
      <c r="D27" s="64"/>
      <c r="E27" s="64"/>
      <c r="F27" s="64"/>
      <c r="G27" s="32"/>
      <c r="H27" s="15"/>
      <c r="J27" s="57"/>
      <c r="K27" s="58"/>
    </row>
    <row r="28" spans="1:11" s="21" customFormat="1" x14ac:dyDescent="0.3">
      <c r="A28" s="64" t="s">
        <v>34</v>
      </c>
      <c r="B28" s="64"/>
      <c r="C28" s="64"/>
      <c r="D28" s="64"/>
      <c r="E28" s="64"/>
      <c r="F28" s="64"/>
      <c r="G28" s="32"/>
      <c r="H28" s="15"/>
      <c r="J28" s="59"/>
      <c r="K28" s="60"/>
    </row>
    <row r="29" spans="1:11" s="21" customFormat="1" x14ac:dyDescent="0.3"/>
    <row r="30" spans="1:11" s="21" customFormat="1" x14ac:dyDescent="0.3"/>
    <row r="31" spans="1:11" s="21" customFormat="1" x14ac:dyDescent="0.3">
      <c r="A31" s="24" t="s">
        <v>35</v>
      </c>
      <c r="B31" s="22" t="s">
        <v>36</v>
      </c>
      <c r="G31" s="2" t="s">
        <v>16</v>
      </c>
      <c r="H31" s="2" t="s">
        <v>17</v>
      </c>
    </row>
    <row r="32" spans="1:11" s="21" customFormat="1" x14ac:dyDescent="0.3">
      <c r="A32" s="64" t="s">
        <v>308</v>
      </c>
      <c r="B32" s="64"/>
      <c r="C32" s="64"/>
      <c r="D32" s="64"/>
      <c r="E32" s="64"/>
      <c r="F32" s="64"/>
      <c r="G32" s="32"/>
      <c r="H32" s="15"/>
    </row>
    <row r="33" spans="1:8" s="21" customFormat="1" x14ac:dyDescent="0.3">
      <c r="A33" s="64" t="s">
        <v>309</v>
      </c>
      <c r="B33" s="64"/>
      <c r="C33" s="64"/>
      <c r="D33" s="64"/>
      <c r="E33" s="64"/>
      <c r="F33" s="64"/>
      <c r="G33" s="32"/>
      <c r="H33" s="15"/>
    </row>
    <row r="34" spans="1:8" s="21" customFormat="1" ht="30" customHeight="1" x14ac:dyDescent="0.3">
      <c r="A34" s="64" t="s">
        <v>310</v>
      </c>
      <c r="B34" s="64"/>
      <c r="C34" s="64"/>
      <c r="D34" s="64"/>
      <c r="E34" s="64"/>
      <c r="F34" s="64"/>
      <c r="G34" s="32"/>
      <c r="H34" s="15"/>
    </row>
    <row r="35" spans="1:8" s="21" customFormat="1" x14ac:dyDescent="0.3">
      <c r="A35" s="64" t="s">
        <v>311</v>
      </c>
      <c r="B35" s="64"/>
      <c r="C35" s="64"/>
      <c r="D35" s="64"/>
      <c r="E35" s="64"/>
      <c r="F35" s="64"/>
      <c r="G35" s="32"/>
      <c r="H35" s="15"/>
    </row>
    <row r="36" spans="1:8" s="21" customFormat="1" x14ac:dyDescent="0.3">
      <c r="A36" s="64" t="s">
        <v>312</v>
      </c>
      <c r="B36" s="64"/>
      <c r="C36" s="64"/>
      <c r="D36" s="64"/>
      <c r="E36" s="64"/>
      <c r="F36" s="64"/>
      <c r="G36" s="32"/>
      <c r="H36" s="15"/>
    </row>
    <row r="37" spans="1:8" s="21" customFormat="1" x14ac:dyDescent="0.3"/>
    <row r="38" spans="1:8" s="21" customFormat="1" x14ac:dyDescent="0.3"/>
    <row r="39" spans="1:8" s="21" customFormat="1" x14ac:dyDescent="0.3">
      <c r="A39" s="24" t="s">
        <v>37</v>
      </c>
      <c r="B39" s="22" t="s">
        <v>38</v>
      </c>
      <c r="G39" s="2" t="s">
        <v>16</v>
      </c>
      <c r="H39" s="2" t="s">
        <v>17</v>
      </c>
    </row>
    <row r="40" spans="1:8" s="21" customFormat="1" ht="31.95" customHeight="1" x14ac:dyDescent="0.3">
      <c r="A40" s="64" t="s">
        <v>313</v>
      </c>
      <c r="B40" s="64"/>
      <c r="C40" s="64"/>
      <c r="D40" s="64"/>
      <c r="E40" s="64"/>
      <c r="F40" s="64"/>
      <c r="G40" s="32"/>
      <c r="H40" s="15"/>
    </row>
    <row r="41" spans="1:8" s="21" customFormat="1" ht="31.2" customHeight="1" x14ac:dyDescent="0.3">
      <c r="A41" s="64" t="s">
        <v>39</v>
      </c>
      <c r="B41" s="64"/>
      <c r="C41" s="64"/>
      <c r="D41" s="64"/>
      <c r="E41" s="64"/>
      <c r="F41" s="64"/>
      <c r="G41" s="32"/>
      <c r="H41" s="15"/>
    </row>
    <row r="42" spans="1:8" s="21" customFormat="1" ht="32.4" customHeight="1" x14ac:dyDescent="0.3">
      <c r="A42" s="64" t="s">
        <v>40</v>
      </c>
      <c r="B42" s="64"/>
      <c r="C42" s="64"/>
      <c r="D42" s="64"/>
      <c r="E42" s="64"/>
      <c r="F42" s="64"/>
      <c r="G42" s="32"/>
      <c r="H42" s="15"/>
    </row>
    <row r="43" spans="1:8" s="21" customFormat="1" x14ac:dyDescent="0.3">
      <c r="A43" s="64" t="s">
        <v>41</v>
      </c>
      <c r="B43" s="64"/>
      <c r="C43" s="64"/>
      <c r="D43" s="64"/>
      <c r="E43" s="64"/>
      <c r="F43" s="64"/>
      <c r="G43" s="32"/>
      <c r="H43" s="15"/>
    </row>
    <row r="44" spans="1:8" s="21" customFormat="1" x14ac:dyDescent="0.3">
      <c r="A44" s="64" t="s">
        <v>42</v>
      </c>
      <c r="B44" s="64"/>
      <c r="C44" s="64"/>
      <c r="D44" s="64"/>
      <c r="E44" s="64"/>
      <c r="F44" s="64"/>
      <c r="G44" s="32"/>
      <c r="H44" s="15"/>
    </row>
    <row r="45" spans="1:8" s="21" customFormat="1" x14ac:dyDescent="0.3"/>
    <row r="46" spans="1:8" s="21" customFormat="1" x14ac:dyDescent="0.3"/>
    <row r="47" spans="1:8" s="21" customFormat="1" x14ac:dyDescent="0.3">
      <c r="A47" s="24" t="s">
        <v>43</v>
      </c>
      <c r="B47" s="22" t="s">
        <v>44</v>
      </c>
      <c r="G47" s="2" t="s">
        <v>16</v>
      </c>
      <c r="H47" s="2" t="s">
        <v>17</v>
      </c>
    </row>
    <row r="48" spans="1:8" s="21" customFormat="1" x14ac:dyDescent="0.3">
      <c r="A48" s="64" t="s">
        <v>45</v>
      </c>
      <c r="B48" s="64"/>
      <c r="C48" s="64"/>
      <c r="D48" s="64"/>
      <c r="E48" s="64"/>
      <c r="F48" s="64"/>
      <c r="G48" s="32"/>
      <c r="H48" s="15"/>
    </row>
    <row r="49" spans="1:12" s="21" customFormat="1" x14ac:dyDescent="0.3">
      <c r="A49" s="64" t="s">
        <v>46</v>
      </c>
      <c r="B49" s="64"/>
      <c r="C49" s="64"/>
      <c r="D49" s="64"/>
      <c r="E49" s="64"/>
      <c r="F49" s="64"/>
      <c r="G49" s="32"/>
      <c r="H49" s="15"/>
    </row>
    <row r="50" spans="1:12" s="21" customFormat="1" ht="29.4" customHeight="1" x14ac:dyDescent="0.3">
      <c r="A50" s="64" t="s">
        <v>47</v>
      </c>
      <c r="B50" s="64"/>
      <c r="C50" s="64"/>
      <c r="D50" s="64"/>
      <c r="E50" s="64"/>
      <c r="F50" s="64"/>
      <c r="G50" s="32"/>
      <c r="H50" s="15"/>
    </row>
    <row r="53" spans="1:12" s="21" customFormat="1" x14ac:dyDescent="0.3">
      <c r="A53" s="24" t="s">
        <v>48</v>
      </c>
      <c r="B53" s="22" t="s">
        <v>49</v>
      </c>
      <c r="G53" s="2" t="s">
        <v>16</v>
      </c>
      <c r="H53" s="2" t="s">
        <v>17</v>
      </c>
    </row>
    <row r="54" spans="1:12" s="21" customFormat="1" x14ac:dyDescent="0.3">
      <c r="A54" s="64" t="s">
        <v>306</v>
      </c>
      <c r="B54" s="64"/>
      <c r="C54" s="64"/>
      <c r="D54" s="64"/>
      <c r="E54" s="64"/>
      <c r="F54" s="64"/>
      <c r="G54" s="32"/>
      <c r="H54" s="15"/>
    </row>
    <row r="55" spans="1:12" s="21" customFormat="1" x14ac:dyDescent="0.3">
      <c r="A55" s="64" t="s">
        <v>307</v>
      </c>
      <c r="B55" s="64"/>
      <c r="C55" s="64"/>
      <c r="D55" s="64"/>
      <c r="E55" s="64"/>
      <c r="F55" s="64"/>
      <c r="G55" s="32"/>
      <c r="H55" s="15"/>
    </row>
    <row r="58" spans="1:12" s="21" customFormat="1" x14ac:dyDescent="0.3">
      <c r="A58" s="24" t="s">
        <v>50</v>
      </c>
      <c r="B58" s="22" t="s">
        <v>51</v>
      </c>
      <c r="G58" s="2" t="s">
        <v>16</v>
      </c>
      <c r="H58" s="2" t="s">
        <v>17</v>
      </c>
    </row>
    <row r="59" spans="1:12" s="21" customFormat="1" x14ac:dyDescent="0.3">
      <c r="A59" s="64" t="s">
        <v>52</v>
      </c>
      <c r="B59" s="64"/>
      <c r="C59" s="64"/>
      <c r="D59" s="64"/>
      <c r="E59" s="64"/>
      <c r="F59" s="64"/>
      <c r="G59" s="32"/>
      <c r="H59" s="15"/>
    </row>
    <row r="60" spans="1:12" s="21" customFormat="1" x14ac:dyDescent="0.3"/>
    <row r="61" spans="1:12" s="21" customFormat="1" x14ac:dyDescent="0.3"/>
    <row r="62" spans="1:12" s="21" customFormat="1" x14ac:dyDescent="0.3">
      <c r="A62" s="24" t="s">
        <v>53</v>
      </c>
      <c r="B62" s="22" t="s">
        <v>54</v>
      </c>
    </row>
    <row r="63" spans="1:12" s="23" customFormat="1" x14ac:dyDescent="0.3">
      <c r="A63" s="28" t="s">
        <v>55</v>
      </c>
      <c r="B63" s="28" t="s">
        <v>56</v>
      </c>
      <c r="C63" s="28" t="s">
        <v>57</v>
      </c>
      <c r="D63" s="28" t="s">
        <v>58</v>
      </c>
      <c r="E63" s="28" t="s">
        <v>59</v>
      </c>
      <c r="F63" s="28" t="s">
        <v>60</v>
      </c>
      <c r="G63" s="28" t="s">
        <v>61</v>
      </c>
      <c r="H63" s="2" t="s">
        <v>17</v>
      </c>
      <c r="J63" s="23" t="s">
        <v>61</v>
      </c>
      <c r="K63" s="23" t="s">
        <v>62</v>
      </c>
      <c r="L63" s="23" t="s">
        <v>63</v>
      </c>
    </row>
    <row r="64" spans="1:12" ht="109.2" x14ac:dyDescent="0.3">
      <c r="A64" s="29" t="s">
        <v>321</v>
      </c>
      <c r="B64" s="10" t="s">
        <v>64</v>
      </c>
      <c r="C64" s="10" t="s">
        <v>65</v>
      </c>
      <c r="D64" s="10" t="s">
        <v>66</v>
      </c>
      <c r="E64" s="10" t="s">
        <v>66</v>
      </c>
      <c r="F64" s="10" t="s">
        <v>67</v>
      </c>
      <c r="G64" s="47"/>
      <c r="H64" s="15"/>
      <c r="J64" s="10" t="s">
        <v>68</v>
      </c>
      <c r="K64" s="10" t="s">
        <v>69</v>
      </c>
      <c r="L64" s="10" t="s">
        <v>70</v>
      </c>
    </row>
    <row r="65" spans="1:12" ht="109.2" x14ac:dyDescent="0.3">
      <c r="A65" s="29" t="s">
        <v>322</v>
      </c>
      <c r="B65" s="10" t="s">
        <v>71</v>
      </c>
      <c r="C65" s="10" t="s">
        <v>72</v>
      </c>
      <c r="D65" s="10" t="s">
        <v>73</v>
      </c>
      <c r="E65" s="10" t="s">
        <v>74</v>
      </c>
      <c r="F65" s="10" t="s">
        <v>75</v>
      </c>
      <c r="G65" s="47"/>
      <c r="H65" s="15"/>
      <c r="J65" s="10" t="s">
        <v>76</v>
      </c>
      <c r="K65" s="10" t="s">
        <v>77</v>
      </c>
      <c r="L65" s="10" t="s">
        <v>78</v>
      </c>
    </row>
    <row r="66" spans="1:12" ht="109.2" x14ac:dyDescent="0.3">
      <c r="A66" s="29" t="s">
        <v>323</v>
      </c>
      <c r="B66" s="10" t="s">
        <v>79</v>
      </c>
      <c r="C66" s="10" t="s">
        <v>80</v>
      </c>
      <c r="D66" s="10" t="s">
        <v>81</v>
      </c>
      <c r="E66" s="10" t="s">
        <v>82</v>
      </c>
      <c r="F66" s="10" t="s">
        <v>83</v>
      </c>
      <c r="G66" s="47"/>
      <c r="H66" s="15"/>
      <c r="J66" s="10" t="s">
        <v>84</v>
      </c>
      <c r="K66" s="10" t="s">
        <v>85</v>
      </c>
      <c r="L66" s="10" t="s">
        <v>86</v>
      </c>
    </row>
    <row r="67" spans="1:12" ht="93.6" x14ac:dyDescent="0.3">
      <c r="A67" s="29" t="s">
        <v>324</v>
      </c>
      <c r="B67" s="10" t="s">
        <v>87</v>
      </c>
      <c r="C67" s="10" t="s">
        <v>88</v>
      </c>
      <c r="D67" s="10" t="s">
        <v>89</v>
      </c>
      <c r="E67" s="10" t="s">
        <v>90</v>
      </c>
      <c r="F67" s="10" t="s">
        <v>91</v>
      </c>
      <c r="G67" s="47"/>
      <c r="H67" s="15"/>
      <c r="J67" s="10" t="s">
        <v>92</v>
      </c>
      <c r="K67" s="10" t="s">
        <v>93</v>
      </c>
      <c r="L67" s="10" t="s">
        <v>94</v>
      </c>
    </row>
    <row r="68" spans="1:12" ht="78" x14ac:dyDescent="0.3">
      <c r="A68" s="29" t="s">
        <v>325</v>
      </c>
      <c r="B68" s="10" t="s">
        <v>95</v>
      </c>
      <c r="C68" s="10" t="s">
        <v>96</v>
      </c>
      <c r="D68" s="10" t="s">
        <v>97</v>
      </c>
      <c r="E68" s="10" t="s">
        <v>98</v>
      </c>
      <c r="F68" s="10" t="s">
        <v>99</v>
      </c>
      <c r="G68" s="47"/>
      <c r="H68" s="15"/>
    </row>
    <row r="69" spans="1:12" ht="109.2" x14ac:dyDescent="0.3">
      <c r="A69" s="29" t="s">
        <v>326</v>
      </c>
      <c r="B69" s="10" t="s">
        <v>100</v>
      </c>
      <c r="C69" s="10" t="s">
        <v>101</v>
      </c>
      <c r="D69" s="10" t="s">
        <v>102</v>
      </c>
      <c r="E69" s="10" t="s">
        <v>103</v>
      </c>
      <c r="F69" s="10" t="s">
        <v>104</v>
      </c>
      <c r="G69" s="47"/>
      <c r="H69" s="29"/>
    </row>
    <row r="70" spans="1:12" ht="78" x14ac:dyDescent="0.3">
      <c r="A70" s="29" t="s">
        <v>327</v>
      </c>
      <c r="B70" s="10" t="s">
        <v>105</v>
      </c>
      <c r="C70" s="10" t="s">
        <v>106</v>
      </c>
      <c r="D70" s="10" t="s">
        <v>107</v>
      </c>
      <c r="E70" s="10" t="s">
        <v>108</v>
      </c>
      <c r="F70" s="10" t="s">
        <v>109</v>
      </c>
      <c r="G70" s="47"/>
      <c r="H70" s="48"/>
    </row>
    <row r="71" spans="1:12" ht="62.4" x14ac:dyDescent="0.3">
      <c r="A71" s="29" t="s">
        <v>328</v>
      </c>
      <c r="B71" s="10" t="s">
        <v>110</v>
      </c>
      <c r="C71" s="10" t="s">
        <v>111</v>
      </c>
      <c r="D71" s="10" t="s">
        <v>112</v>
      </c>
      <c r="E71" s="10" t="s">
        <v>113</v>
      </c>
      <c r="F71" s="10" t="s">
        <v>114</v>
      </c>
      <c r="G71" s="47"/>
      <c r="H71" s="48"/>
    </row>
    <row r="72" spans="1:12" ht="78" x14ac:dyDescent="0.3">
      <c r="A72" s="29" t="s">
        <v>329</v>
      </c>
      <c r="B72" s="10" t="s">
        <v>115</v>
      </c>
      <c r="C72" s="10" t="s">
        <v>116</v>
      </c>
      <c r="D72" s="10" t="s">
        <v>117</v>
      </c>
      <c r="E72" s="10" t="s">
        <v>118</v>
      </c>
      <c r="F72" s="10" t="s">
        <v>119</v>
      </c>
      <c r="G72" s="47"/>
      <c r="H72" s="48"/>
    </row>
    <row r="73" spans="1:12" ht="156" x14ac:dyDescent="0.3">
      <c r="A73" s="29" t="s">
        <v>330</v>
      </c>
      <c r="B73" s="29" t="s">
        <v>120</v>
      </c>
      <c r="C73" s="10" t="s">
        <v>121</v>
      </c>
      <c r="D73" s="10" t="s">
        <v>122</v>
      </c>
      <c r="E73" s="10" t="s">
        <v>123</v>
      </c>
      <c r="F73" s="10" t="s">
        <v>124</v>
      </c>
      <c r="G73" s="47"/>
      <c r="H73" s="48"/>
    </row>
    <row r="74" spans="1:12" ht="124.8" x14ac:dyDescent="0.3">
      <c r="A74" s="29" t="s">
        <v>331</v>
      </c>
      <c r="B74" s="10" t="s">
        <v>125</v>
      </c>
      <c r="C74" s="10" t="s">
        <v>126</v>
      </c>
      <c r="D74" s="10" t="s">
        <v>127</v>
      </c>
      <c r="E74" s="10" t="s">
        <v>128</v>
      </c>
      <c r="F74" s="10" t="s">
        <v>129</v>
      </c>
      <c r="G74" s="47"/>
      <c r="H74" s="48"/>
    </row>
    <row r="75" spans="1:12" ht="156" x14ac:dyDescent="0.3">
      <c r="A75" s="29" t="s">
        <v>332</v>
      </c>
      <c r="B75" s="10" t="s">
        <v>130</v>
      </c>
      <c r="C75" s="10" t="s">
        <v>131</v>
      </c>
      <c r="D75" s="10" t="s">
        <v>132</v>
      </c>
      <c r="E75" s="10" t="s">
        <v>133</v>
      </c>
      <c r="F75" s="10" t="s">
        <v>134</v>
      </c>
      <c r="G75" s="47"/>
      <c r="H75" s="48"/>
    </row>
    <row r="76" spans="1:12" ht="93.6" x14ac:dyDescent="0.3">
      <c r="A76" s="29" t="s">
        <v>333</v>
      </c>
      <c r="B76" s="10" t="s">
        <v>135</v>
      </c>
      <c r="C76" s="10" t="s">
        <v>136</v>
      </c>
      <c r="D76" s="10" t="s">
        <v>137</v>
      </c>
      <c r="E76" s="10" t="s">
        <v>138</v>
      </c>
      <c r="F76" s="10" t="s">
        <v>139</v>
      </c>
      <c r="G76" s="47"/>
      <c r="H76" s="48"/>
    </row>
    <row r="77" spans="1:12" ht="109.2" x14ac:dyDescent="0.3">
      <c r="A77" s="29" t="s">
        <v>334</v>
      </c>
      <c r="B77" s="10" t="s">
        <v>140</v>
      </c>
      <c r="C77" s="10" t="s">
        <v>141</v>
      </c>
      <c r="D77" s="10" t="s">
        <v>142</v>
      </c>
      <c r="E77" s="10" t="s">
        <v>143</v>
      </c>
      <c r="F77" s="10" t="s">
        <v>144</v>
      </c>
      <c r="G77" s="47"/>
      <c r="H77" s="48"/>
    </row>
    <row r="78" spans="1:12" ht="62.4" x14ac:dyDescent="0.3">
      <c r="A78" s="29" t="s">
        <v>335</v>
      </c>
      <c r="B78" s="10" t="s">
        <v>145</v>
      </c>
      <c r="C78" s="10" t="s">
        <v>146</v>
      </c>
      <c r="D78" s="10" t="s">
        <v>147</v>
      </c>
      <c r="E78" s="10" t="s">
        <v>148</v>
      </c>
      <c r="F78" s="10" t="s">
        <v>149</v>
      </c>
      <c r="G78" s="47"/>
      <c r="H78" s="48"/>
    </row>
    <row r="87" spans="1:2" x14ac:dyDescent="0.3">
      <c r="A87" s="27"/>
      <c r="B87" s="27"/>
    </row>
    <row r="88" spans="1:2" x14ac:dyDescent="0.3">
      <c r="A88" s="21"/>
      <c r="B88" s="21"/>
    </row>
    <row r="89" spans="1:2" x14ac:dyDescent="0.3">
      <c r="A89" s="21"/>
      <c r="B89" s="21"/>
    </row>
    <row r="90" spans="1:2" x14ac:dyDescent="0.3">
      <c r="A90" s="21"/>
      <c r="B90" s="21"/>
    </row>
    <row r="91" spans="1:2" x14ac:dyDescent="0.3">
      <c r="A91" s="21"/>
      <c r="B91" s="21"/>
    </row>
    <row r="127" spans="3:3" x14ac:dyDescent="0.3">
      <c r="C127" s="27"/>
    </row>
    <row r="128" spans="3:3" x14ac:dyDescent="0.3">
      <c r="C128" s="21"/>
    </row>
    <row r="129" spans="3:3" x14ac:dyDescent="0.3">
      <c r="C129" s="21"/>
    </row>
    <row r="130" spans="3:3" x14ac:dyDescent="0.3">
      <c r="C130" s="21"/>
    </row>
    <row r="131" spans="3:3" x14ac:dyDescent="0.3">
      <c r="C131" s="21"/>
    </row>
  </sheetData>
  <sheetProtection algorithmName="SHA-512" hashValue="AxU4kW4RU79irWKWbBsZUigX0Z/EBeEcplQrJ2kANcV+KH+OSmqszumvGwqk0XgR30J1pmJpbUhAo6xhbqzdAg==" saltValue="eJD3TS7emAaYFtNiD+6t3Q==" spinCount="100000" sheet="1" selectLockedCells="1"/>
  <mergeCells count="37">
    <mergeCell ref="A59:F59"/>
    <mergeCell ref="A34:F34"/>
    <mergeCell ref="A43:F43"/>
    <mergeCell ref="A44:F44"/>
    <mergeCell ref="A48:F48"/>
    <mergeCell ref="A49:F49"/>
    <mergeCell ref="A54:F54"/>
    <mergeCell ref="A55:F55"/>
    <mergeCell ref="A35:F35"/>
    <mergeCell ref="A36:F36"/>
    <mergeCell ref="A40:F40"/>
    <mergeCell ref="A41:F41"/>
    <mergeCell ref="A42:F42"/>
    <mergeCell ref="A50:F50"/>
    <mergeCell ref="A32:F32"/>
    <mergeCell ref="A33:F33"/>
    <mergeCell ref="A22:C22"/>
    <mergeCell ref="A24:F24"/>
    <mergeCell ref="A25:F25"/>
    <mergeCell ref="A26:F26"/>
    <mergeCell ref="A27:F27"/>
    <mergeCell ref="A5:F5"/>
    <mergeCell ref="A9:F9"/>
    <mergeCell ref="A10:F10"/>
    <mergeCell ref="A15:F15"/>
    <mergeCell ref="D13:F13"/>
    <mergeCell ref="J14:K19"/>
    <mergeCell ref="J23:K28"/>
    <mergeCell ref="G13:H13"/>
    <mergeCell ref="G22:H22"/>
    <mergeCell ref="A13:C13"/>
    <mergeCell ref="A16:F16"/>
    <mergeCell ref="A17:F17"/>
    <mergeCell ref="A18:F18"/>
    <mergeCell ref="A19:F19"/>
    <mergeCell ref="A28:F28"/>
    <mergeCell ref="D22:F22"/>
  </mergeCells>
  <conditionalFormatting sqref="G5">
    <cfRule type="containsText" dxfId="57" priority="66" operator="containsText" text="No">
      <formula>NOT(ISERROR(SEARCH("No",G5)))</formula>
    </cfRule>
    <cfRule type="containsText" dxfId="56" priority="67" operator="containsText" text="Yes">
      <formula>NOT(ISERROR(SEARCH("Yes",G5)))</formula>
    </cfRule>
  </conditionalFormatting>
  <conditionalFormatting sqref="G9:G10">
    <cfRule type="containsText" dxfId="55" priority="58" operator="containsText" text="NA">
      <formula>NOT(ISERROR(SEARCH("NA",G9)))</formula>
    </cfRule>
    <cfRule type="containsText" dxfId="54" priority="59" operator="containsText" text="No">
      <formula>NOT(ISERROR(SEARCH("No",G9)))</formula>
    </cfRule>
    <cfRule type="containsText" dxfId="53" priority="60" operator="containsText" text="Yes">
      <formula>NOT(ISERROR(SEARCH("Yes",G9)))</formula>
    </cfRule>
  </conditionalFormatting>
  <conditionalFormatting sqref="G33:G36">
    <cfRule type="containsText" dxfId="52" priority="50" operator="containsText" text="No">
      <formula>NOT(ISERROR(SEARCH("No",G33)))</formula>
    </cfRule>
    <cfRule type="containsText" dxfId="51" priority="51" operator="containsText" text="Yes">
      <formula>NOT(ISERROR(SEARCH("Yes",G33)))</formula>
    </cfRule>
  </conditionalFormatting>
  <conditionalFormatting sqref="G40">
    <cfRule type="containsText" dxfId="50" priority="49" operator="containsText" text="Yes">
      <formula>NOT(ISERROR(SEARCH("Yes",G40)))</formula>
    </cfRule>
  </conditionalFormatting>
  <conditionalFormatting sqref="G40">
    <cfRule type="containsText" dxfId="49" priority="48" operator="containsText" text="No">
      <formula>NOT(ISERROR(SEARCH("No",G40)))</formula>
    </cfRule>
  </conditionalFormatting>
  <conditionalFormatting sqref="G41:G44">
    <cfRule type="containsText" dxfId="48" priority="46" operator="containsText" text="No">
      <formula>NOT(ISERROR(SEARCH("No",G41)))</formula>
    </cfRule>
    <cfRule type="containsText" dxfId="47" priority="47" operator="containsText" text="Yes">
      <formula>NOT(ISERROR(SEARCH("Yes",G41)))</formula>
    </cfRule>
  </conditionalFormatting>
  <conditionalFormatting sqref="G48:G50">
    <cfRule type="containsText" dxfId="46" priority="44" operator="containsText" text="No">
      <formula>NOT(ISERROR(SEARCH("No",G48)))</formula>
    </cfRule>
    <cfRule type="containsText" dxfId="45" priority="45" operator="containsText" text="Yes">
      <formula>NOT(ISERROR(SEARCH("Yes",G48)))</formula>
    </cfRule>
  </conditionalFormatting>
  <conditionalFormatting sqref="G54:G55">
    <cfRule type="containsText" dxfId="44" priority="42" operator="containsText" text="No">
      <formula>NOT(ISERROR(SEARCH("No",G54)))</formula>
    </cfRule>
    <cfRule type="containsText" dxfId="43" priority="43" operator="containsText" text="Yes">
      <formula>NOT(ISERROR(SEARCH("Yes",G54)))</formula>
    </cfRule>
  </conditionalFormatting>
  <conditionalFormatting sqref="G59">
    <cfRule type="containsText" dxfId="42" priority="40" operator="containsText" text="No">
      <formula>NOT(ISERROR(SEARCH("No",G59)))</formula>
    </cfRule>
    <cfRule type="containsText" dxfId="41" priority="41" operator="containsText" text="Yes">
      <formula>NOT(ISERROR(SEARCH("Yes",G59)))</formula>
    </cfRule>
  </conditionalFormatting>
  <conditionalFormatting sqref="G15">
    <cfRule type="containsText" dxfId="40" priority="37" operator="containsText" text="NA">
      <formula>NOT(ISERROR(SEARCH("NA",G15)))</formula>
    </cfRule>
    <cfRule type="containsText" dxfId="39" priority="38" operator="containsText" text="No">
      <formula>NOT(ISERROR(SEARCH("No",G15)))</formula>
    </cfRule>
    <cfRule type="containsText" dxfId="38" priority="39" operator="containsText" text="Yes">
      <formula>NOT(ISERROR(SEARCH("Yes",G15)))</formula>
    </cfRule>
  </conditionalFormatting>
  <conditionalFormatting sqref="G16">
    <cfRule type="containsText" dxfId="37" priority="34" operator="containsText" text="NA">
      <formula>NOT(ISERROR(SEARCH("NA",G16)))</formula>
    </cfRule>
    <cfRule type="containsText" dxfId="36" priority="35" operator="containsText" text="No">
      <formula>NOT(ISERROR(SEARCH("No",G16)))</formula>
    </cfRule>
    <cfRule type="containsText" dxfId="35" priority="36" operator="containsText" text="Yes">
      <formula>NOT(ISERROR(SEARCH("Yes",G16)))</formula>
    </cfRule>
  </conditionalFormatting>
  <conditionalFormatting sqref="G17">
    <cfRule type="containsText" dxfId="34" priority="31" operator="containsText" text="NA">
      <formula>NOT(ISERROR(SEARCH("NA",G17)))</formula>
    </cfRule>
    <cfRule type="containsText" dxfId="33" priority="32" operator="containsText" text="No">
      <formula>NOT(ISERROR(SEARCH("No",G17)))</formula>
    </cfRule>
    <cfRule type="containsText" dxfId="32" priority="33" operator="containsText" text="Yes">
      <formula>NOT(ISERROR(SEARCH("Yes",G17)))</formula>
    </cfRule>
  </conditionalFormatting>
  <conditionalFormatting sqref="G18">
    <cfRule type="containsText" dxfId="31" priority="28" operator="containsText" text="NA">
      <formula>NOT(ISERROR(SEARCH("NA",G18)))</formula>
    </cfRule>
    <cfRule type="containsText" dxfId="30" priority="29" operator="containsText" text="No">
      <formula>NOT(ISERROR(SEARCH("No",G18)))</formula>
    </cfRule>
    <cfRule type="containsText" dxfId="29" priority="30" operator="containsText" text="Yes">
      <formula>NOT(ISERROR(SEARCH("Yes",G18)))</formula>
    </cfRule>
  </conditionalFormatting>
  <conditionalFormatting sqref="G19">
    <cfRule type="containsText" dxfId="28" priority="25" operator="containsText" text="NA">
      <formula>NOT(ISERROR(SEARCH("NA",G19)))</formula>
    </cfRule>
    <cfRule type="containsText" dxfId="27" priority="26" operator="containsText" text="No">
      <formula>NOT(ISERROR(SEARCH("No",G19)))</formula>
    </cfRule>
    <cfRule type="containsText" dxfId="26" priority="27" operator="containsText" text="Yes">
      <formula>NOT(ISERROR(SEARCH("Yes",G19)))</formula>
    </cfRule>
  </conditionalFormatting>
  <conditionalFormatting sqref="G24">
    <cfRule type="containsText" dxfId="25" priority="19" operator="containsText" text="NA">
      <formula>NOT(ISERROR(SEARCH("NA",G24)))</formula>
    </cfRule>
    <cfRule type="containsText" dxfId="24" priority="20" operator="containsText" text="No">
      <formula>NOT(ISERROR(SEARCH("No",G24)))</formula>
    </cfRule>
    <cfRule type="containsText" dxfId="23" priority="21" operator="containsText" text="Yes">
      <formula>NOT(ISERROR(SEARCH("Yes",G24)))</formula>
    </cfRule>
  </conditionalFormatting>
  <conditionalFormatting sqref="G25">
    <cfRule type="containsText" dxfId="22" priority="16" operator="containsText" text="NA">
      <formula>NOT(ISERROR(SEARCH("NA",G25)))</formula>
    </cfRule>
    <cfRule type="containsText" dxfId="21" priority="17" operator="containsText" text="No">
      <formula>NOT(ISERROR(SEARCH("No",G25)))</formula>
    </cfRule>
    <cfRule type="containsText" dxfId="20" priority="18" operator="containsText" text="Yes">
      <formula>NOT(ISERROR(SEARCH("Yes",G25)))</formula>
    </cfRule>
  </conditionalFormatting>
  <conditionalFormatting sqref="G26">
    <cfRule type="containsText" dxfId="19" priority="13" operator="containsText" text="NA">
      <formula>NOT(ISERROR(SEARCH("NA",G26)))</formula>
    </cfRule>
    <cfRule type="containsText" dxfId="18" priority="14" operator="containsText" text="No">
      <formula>NOT(ISERROR(SEARCH("No",G26)))</formula>
    </cfRule>
    <cfRule type="containsText" dxfId="17" priority="15" operator="containsText" text="Yes">
      <formula>NOT(ISERROR(SEARCH("Yes",G26)))</formula>
    </cfRule>
  </conditionalFormatting>
  <conditionalFormatting sqref="G27">
    <cfRule type="containsText" dxfId="16" priority="10" operator="containsText" text="NA">
      <formula>NOT(ISERROR(SEARCH("NA",G27)))</formula>
    </cfRule>
    <cfRule type="containsText" dxfId="15" priority="11" operator="containsText" text="No">
      <formula>NOT(ISERROR(SEARCH("No",G27)))</formula>
    </cfRule>
    <cfRule type="containsText" dxfId="14" priority="12" operator="containsText" text="Yes">
      <formula>NOT(ISERROR(SEARCH("Yes",G27)))</formula>
    </cfRule>
  </conditionalFormatting>
  <conditionalFormatting sqref="G28">
    <cfRule type="containsText" dxfId="13" priority="7" operator="containsText" text="NA">
      <formula>NOT(ISERROR(SEARCH("NA",G28)))</formula>
    </cfRule>
    <cfRule type="containsText" dxfId="12" priority="8" operator="containsText" text="No">
      <formula>NOT(ISERROR(SEARCH("No",G28)))</formula>
    </cfRule>
    <cfRule type="containsText" dxfId="11" priority="9" operator="containsText" text="Yes">
      <formula>NOT(ISERROR(SEARCH("Yes",G28)))</formula>
    </cfRule>
  </conditionalFormatting>
  <conditionalFormatting sqref="G32">
    <cfRule type="containsText" dxfId="10" priority="1" operator="containsText" text="NA">
      <formula>NOT(ISERROR(SEARCH("NA",G32)))</formula>
    </cfRule>
    <cfRule type="containsText" dxfId="9" priority="2" operator="containsText" text="No">
      <formula>NOT(ISERROR(SEARCH("No",G32)))</formula>
    </cfRule>
    <cfRule type="containsText" dxfId="8" priority="3" operator="containsText" text="Yes">
      <formula>NOT(ISERROR(SEARCH("Yes",G32)))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72EF-7C78-426F-BA18-9C6BB7D23EF6}">
  <dimension ref="A1:D12"/>
  <sheetViews>
    <sheetView zoomScale="115" zoomScaleNormal="115" workbookViewId="0">
      <selection activeCell="B1" sqref="B1"/>
    </sheetView>
  </sheetViews>
  <sheetFormatPr defaultColWidth="8.88671875" defaultRowHeight="15.6" x14ac:dyDescent="0.3"/>
  <cols>
    <col min="1" max="1" width="45.6640625" style="34" bestFit="1" customWidth="1"/>
    <col min="2" max="2" width="33.33203125" style="26" customWidth="1"/>
    <col min="3" max="3" width="22.88671875" style="26" bestFit="1" customWidth="1"/>
    <col min="4" max="4" width="19.77734375" style="35" bestFit="1" customWidth="1"/>
    <col min="5" max="16384" width="8.88671875" style="34"/>
  </cols>
  <sheetData>
    <row r="1" spans="1:4" ht="16.8" thickTop="1" thickBot="1" x14ac:dyDescent="0.35">
      <c r="A1" s="42" t="s">
        <v>0</v>
      </c>
      <c r="B1" s="49"/>
    </row>
    <row r="2" spans="1:4" ht="16.8" thickTop="1" thickBot="1" x14ac:dyDescent="0.35">
      <c r="A2" s="42" t="s">
        <v>1</v>
      </c>
      <c r="B2" s="49"/>
    </row>
    <row r="3" spans="1:4" ht="16.8" thickTop="1" thickBot="1" x14ac:dyDescent="0.35">
      <c r="A3" s="42" t="s">
        <v>301</v>
      </c>
      <c r="B3" s="51"/>
    </row>
    <row r="4" spans="1:4" ht="16.8" thickTop="1" thickBot="1" x14ac:dyDescent="0.35">
      <c r="A4" s="42" t="s">
        <v>302</v>
      </c>
      <c r="B4" s="51"/>
    </row>
    <row r="5" spans="1:4" ht="16.8" thickTop="1" thickBot="1" x14ac:dyDescent="0.35">
      <c r="A5" s="42" t="s">
        <v>303</v>
      </c>
      <c r="B5" s="51"/>
    </row>
    <row r="6" spans="1:4" ht="16.2" thickTop="1" x14ac:dyDescent="0.3"/>
    <row r="8" spans="1:4" x14ac:dyDescent="0.3">
      <c r="B8" s="39" t="s">
        <v>150</v>
      </c>
      <c r="C8" s="39"/>
    </row>
    <row r="9" spans="1:4" s="36" customFormat="1" x14ac:dyDescent="0.3">
      <c r="A9" s="43" t="s">
        <v>151</v>
      </c>
      <c r="B9" s="28" t="s">
        <v>61</v>
      </c>
      <c r="C9" s="28" t="s">
        <v>152</v>
      </c>
      <c r="D9" s="43" t="s">
        <v>51</v>
      </c>
    </row>
    <row r="10" spans="1:4" x14ac:dyDescent="0.3">
      <c r="A10" s="44" t="s">
        <v>153</v>
      </c>
      <c r="B10" s="45">
        <f>SUM('Parts 4 - 6, AEFLA'!G8,'Parts 4 - 6, AEFLA'!G14,'Parts 4 - 6, AEFLA'!G28,'Parts 4 - 6, AEFLA'!G34,'Parts 4 - 6, AEFLA'!G40,'Parts 4 - 6, AEFLA'!G46,'Parts 4 - 6, AEFLA'!G52,'Parts 4 - 6, AEFLA'!G58,'Parts 4 - 6, AEFLA'!G64,'Parts 4 - 6, AEFLA'!G71,'Parts 4 - 6, AEFLA'!G77,'Parts 4 - 6, AEFLA'!G83,'Parts 4 - 6, AEFLA'!G89,'Parts 4 - 6, AEFLA'!G95,'Parts 4 - 6, AEFLA'!G101,'Parts 4 - 6, AEFLA'!G107,'Parts 4 - 6, AEFLA'!G113,'Parts 4 - 6, AEFLA'!G119,'Parts 4 - 6, AEFLA'!G125,'Parts 4 - 6, AEFLA'!G131)</f>
        <v>0</v>
      </c>
      <c r="C10" s="50">
        <f>COUNTIF('Parts 4 - 6, AEFLA'!G8:G131,"=0")</f>
        <v>0</v>
      </c>
      <c r="D10" s="40" t="str" cm="1">
        <f t="array" ref="D10">_xlfn.IFS(AND(('Parts 4 - 6, AEFLA'!G17="YES"),('Parts 4 - 6, AEFLA'!G18="YES"),('Parts 4 - 6, AEFLA'!G19="YES"),('Parts 4 - 6, AEFLA'!G20="YES"),('Parts 4 - 6, AEFLA'!G21="YES"),('Parts 4 - 6, AEFLA'!G22="YES")),"YES",OR(('Parts 4 - 6, AEFLA'!G17="NO"),('Parts 4 - 6, AEFLA'!G18="NO"),('Parts 4 - 6, AEFLA'!G19="NO"),('Parts 4 - 6, AEFLA'!G20="NO"),('Parts 4 - 6, AEFLA'!G21="NO"),('Parts 4 - 6, AEFLA'!G22="NO")),"NO",OR(('Parts 4 - 6, AEFLA'!G17=""),('Parts 4 - 6, AEFLA'!G18=""),('Parts 4 - 6, AEFLA'!G19=""),('Parts 4 - 6, AEFLA'!G20=""),('Parts 4 - 6, AEFLA'!G21=""),('Parts 4 - 6, AEFLA'!G22="")),"INCOMPLETE")</f>
        <v>INCOMPLETE</v>
      </c>
    </row>
    <row r="11" spans="1:4" x14ac:dyDescent="0.3">
      <c r="A11" s="44" t="s">
        <v>154</v>
      </c>
      <c r="B11" s="45">
        <f>SUM('Parts 7 - 9, Corrections'!G8,'Parts 7 - 9, Corrections'!G14,'Parts 7 - 9, Corrections'!G20,'Parts 7 - 9, Corrections'!G26,'Parts 7 - 9, Corrections'!G32,'Parts 7 - 9, Corrections'!G38,'Parts 7 - 9, Corrections'!G44,'Parts 7 - 9, Corrections'!G50,'Parts 7 - 9, Corrections'!G56,'Parts 7 - 9, Corrections'!G62,'Parts 7 - 9, Corrections'!G68,'Parts 7 - 9, Corrections'!G74,'Parts 7 - 9, Corrections'!G80,'Parts 7 - 9, Corrections'!G86,'Parts 7 - 9, Corrections'!G92,'Parts 7 - 9, Corrections'!G98,'Parts 7 - 9, Corrections'!G104,'Parts 7 - 9, Corrections'!G110,'Parts 7 - 9, Corrections'!G116,'Parts 7 - 9, Corrections'!G122)</f>
        <v>0</v>
      </c>
      <c r="C11" s="50">
        <f>COUNTIF('Parts 7 - 9, Corrections'!G8:G122,"=0")</f>
        <v>0</v>
      </c>
      <c r="D11" s="46" t="s">
        <v>155</v>
      </c>
    </row>
    <row r="12" spans="1:4" x14ac:dyDescent="0.3">
      <c r="A12" s="44" t="s">
        <v>156</v>
      </c>
      <c r="B12" s="45">
        <f>SUM('Parts 10 - 12, IELCE'!G8,'Parts 10 - 12, IELCE'!G15,'Parts 10 - 12, IELCE'!G21,'Parts 10 - 12, IELCE'!G27,'Parts 10 - 12, IELCE'!G33,'Parts 10 - 12, IELCE'!G39,'Parts 10 - 12, IELCE'!G45,'Parts 10 - 12, IELCE'!G51,'Parts 10 - 12, IELCE'!G57,'Parts 10 - 12, IELCE'!G63,'Parts 10 - 12, IELCE'!G69,'Parts 10 - 12, IELCE'!G75,'Parts 10 - 12, IELCE'!G81,'Parts 10 - 12, IELCE'!G87,'Parts 10 - 12, IELCE'!G93,'Parts 10 - 12, IELCE'!G99,'Parts 10 - 12, IELCE'!G105,'Parts 10 - 12, IELCE'!G111,'Parts 10 - 12, IELCE'!G117,'Parts 10 - 12, IELCE'!G123)</f>
        <v>0</v>
      </c>
      <c r="C12" s="50">
        <f>COUNTIF('Parts 10 - 12, IELCE'!G8:G123,"=0")</f>
        <v>0</v>
      </c>
      <c r="D12" s="46" t="s">
        <v>155</v>
      </c>
    </row>
  </sheetData>
  <sheetProtection algorithmName="SHA-512" hashValue="OtEMJAE6DwWgBTXobTLZgeWzytvpxKcRqxS4v8CRbvfONL0zNYOgktnu8sY8kW5UWYHVbfHHBE2Hmn+xJnb6eg==" saltValue="ecyW0PuWkrzBuTEanEaqtg==" spinCount="100000" sheet="1" selectLockedCells="1"/>
  <conditionalFormatting sqref="D10">
    <cfRule type="containsText" dxfId="7" priority="3" operator="containsText" text="NO">
      <formula>NOT(ISERROR(SEARCH("NO",D10)))</formula>
    </cfRule>
    <cfRule type="containsText" dxfId="6" priority="4" operator="containsText" text="YES">
      <formula>NOT(ISERROR(SEARCH("YES",D10)))</formula>
    </cfRule>
  </conditionalFormatting>
  <conditionalFormatting sqref="C10:C12">
    <cfRule type="cellIs" dxfId="5" priority="5" operator="equal">
      <formula>0</formula>
    </cfRule>
    <cfRule type="cellIs" dxfId="4" priority="6" operator="greaterThan">
      <formula>0</formula>
    </cfRule>
  </conditionalFormatting>
  <conditionalFormatting sqref="B10:B12">
    <cfRule type="cellIs" dxfId="3" priority="1" operator="lessThan">
      <formula>50</formula>
    </cfRule>
    <cfRule type="cellIs" dxfId="2" priority="2" operator="greaterThanOrEqual">
      <formula>50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9193-231D-460A-AEF1-1E37B87C4A1A}">
  <dimension ref="A1:J131"/>
  <sheetViews>
    <sheetView showGridLines="0" workbookViewId="0">
      <selection activeCell="G8" sqref="G8"/>
    </sheetView>
  </sheetViews>
  <sheetFormatPr defaultColWidth="8.88671875" defaultRowHeight="15.6" x14ac:dyDescent="0.3"/>
  <cols>
    <col min="1" max="6" width="18" style="1" customWidth="1"/>
    <col min="7" max="7" width="18.33203125" style="1" customWidth="1"/>
    <col min="8" max="8" width="35.33203125" style="1" customWidth="1"/>
    <col min="9" max="9" width="8.88671875" style="1"/>
    <col min="10" max="10" width="30.6640625" style="1" customWidth="1"/>
    <col min="11" max="16384" width="8.88671875" style="1"/>
  </cols>
  <sheetData>
    <row r="1" spans="1:8" s="19" customFormat="1" ht="18" x14ac:dyDescent="0.35">
      <c r="A1" s="16" t="s">
        <v>11</v>
      </c>
      <c r="B1" s="16" t="s">
        <v>157</v>
      </c>
      <c r="C1" s="17" t="s">
        <v>158</v>
      </c>
      <c r="D1" s="18"/>
    </row>
    <row r="2" spans="1:8" ht="18" x14ac:dyDescent="0.35">
      <c r="A2" s="20" t="s">
        <v>298</v>
      </c>
    </row>
    <row r="5" spans="1:8" x14ac:dyDescent="0.3">
      <c r="A5" s="5" t="s">
        <v>159</v>
      </c>
      <c r="B5" s="4" t="s">
        <v>160</v>
      </c>
    </row>
    <row r="6" spans="1:8" ht="16.2" x14ac:dyDescent="0.35">
      <c r="A6" s="13" t="s">
        <v>161</v>
      </c>
      <c r="B6" s="4"/>
    </row>
    <row r="7" spans="1:8" x14ac:dyDescent="0.3">
      <c r="A7" s="2" t="s">
        <v>57</v>
      </c>
      <c r="B7" s="2" t="s">
        <v>58</v>
      </c>
      <c r="C7" s="2" t="s">
        <v>59</v>
      </c>
      <c r="D7" s="2" t="s">
        <v>60</v>
      </c>
      <c r="E7" s="2" t="s">
        <v>162</v>
      </c>
      <c r="F7" s="2" t="s">
        <v>163</v>
      </c>
      <c r="G7" s="2" t="s">
        <v>61</v>
      </c>
      <c r="H7" s="2" t="s">
        <v>17</v>
      </c>
    </row>
    <row r="8" spans="1:8" ht="140.4" x14ac:dyDescent="0.3">
      <c r="A8" s="3" t="s">
        <v>164</v>
      </c>
      <c r="B8" s="3" t="s">
        <v>165</v>
      </c>
      <c r="C8" s="3" t="s">
        <v>166</v>
      </c>
      <c r="D8" s="3" t="s">
        <v>167</v>
      </c>
      <c r="E8" s="3" t="s">
        <v>168</v>
      </c>
      <c r="F8" s="3" t="s">
        <v>169</v>
      </c>
      <c r="G8" s="14"/>
      <c r="H8" s="15"/>
    </row>
    <row r="11" spans="1:8" x14ac:dyDescent="0.3">
      <c r="A11" s="5" t="s">
        <v>170</v>
      </c>
      <c r="B11" s="4" t="s">
        <v>171</v>
      </c>
    </row>
    <row r="12" spans="1:8" ht="16.2" x14ac:dyDescent="0.35">
      <c r="A12" s="13" t="s">
        <v>172</v>
      </c>
      <c r="B12" s="4"/>
    </row>
    <row r="13" spans="1:8" x14ac:dyDescent="0.3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162</v>
      </c>
      <c r="F13" s="2" t="s">
        <v>163</v>
      </c>
      <c r="G13" s="2" t="s">
        <v>61</v>
      </c>
      <c r="H13" s="2" t="s">
        <v>17</v>
      </c>
    </row>
    <row r="14" spans="1:8" ht="62.4" x14ac:dyDescent="0.3">
      <c r="A14" s="3" t="s">
        <v>173</v>
      </c>
      <c r="B14" s="3" t="s">
        <v>174</v>
      </c>
      <c r="C14" s="3" t="s">
        <v>175</v>
      </c>
      <c r="D14" s="3" t="s">
        <v>176</v>
      </c>
      <c r="E14" s="3" t="s">
        <v>177</v>
      </c>
      <c r="F14" s="3" t="s">
        <v>178</v>
      </c>
      <c r="G14" s="14"/>
      <c r="H14" s="15"/>
    </row>
    <row r="16" spans="1:8" ht="16.2" x14ac:dyDescent="0.35">
      <c r="A16" s="13" t="s">
        <v>179</v>
      </c>
      <c r="B16" s="8"/>
      <c r="C16" s="8"/>
      <c r="D16" s="8"/>
      <c r="E16" s="11"/>
      <c r="F16" s="9"/>
      <c r="G16" s="2" t="s">
        <v>16</v>
      </c>
      <c r="H16" s="2" t="s">
        <v>17</v>
      </c>
    </row>
    <row r="17" spans="1:10" ht="31.2" customHeight="1" x14ac:dyDescent="0.3">
      <c r="A17" s="69" t="s">
        <v>180</v>
      </c>
      <c r="B17" s="70"/>
      <c r="C17" s="70"/>
      <c r="D17" s="70"/>
      <c r="E17" s="70"/>
      <c r="F17" s="71"/>
      <c r="G17" s="32"/>
      <c r="H17" s="72"/>
    </row>
    <row r="18" spans="1:10" x14ac:dyDescent="0.3">
      <c r="A18" s="69" t="s">
        <v>181</v>
      </c>
      <c r="B18" s="70"/>
      <c r="C18" s="70"/>
      <c r="D18" s="70"/>
      <c r="E18" s="70"/>
      <c r="F18" s="71"/>
      <c r="G18" s="32"/>
      <c r="H18" s="72"/>
    </row>
    <row r="19" spans="1:10" x14ac:dyDescent="0.3">
      <c r="A19" s="69" t="s">
        <v>182</v>
      </c>
      <c r="B19" s="70"/>
      <c r="C19" s="70"/>
      <c r="D19" s="70"/>
      <c r="E19" s="70"/>
      <c r="F19" s="71"/>
      <c r="G19" s="32"/>
      <c r="H19" s="72"/>
    </row>
    <row r="20" spans="1:10" x14ac:dyDescent="0.3">
      <c r="A20" s="69" t="s">
        <v>183</v>
      </c>
      <c r="B20" s="70"/>
      <c r="C20" s="70"/>
      <c r="D20" s="70"/>
      <c r="E20" s="70"/>
      <c r="F20" s="71"/>
      <c r="G20" s="32"/>
      <c r="H20" s="72"/>
    </row>
    <row r="21" spans="1:10" ht="36" customHeight="1" x14ac:dyDescent="0.3">
      <c r="A21" s="69" t="s">
        <v>184</v>
      </c>
      <c r="B21" s="70"/>
      <c r="C21" s="70"/>
      <c r="D21" s="70"/>
      <c r="E21" s="70"/>
      <c r="F21" s="71"/>
      <c r="G21" s="32"/>
      <c r="H21" s="72"/>
      <c r="J21" s="12"/>
    </row>
    <row r="22" spans="1:10" ht="28.95" customHeight="1" x14ac:dyDescent="0.3">
      <c r="A22" s="69" t="s">
        <v>185</v>
      </c>
      <c r="B22" s="70"/>
      <c r="C22" s="70"/>
      <c r="D22" s="70"/>
      <c r="E22" s="70"/>
      <c r="F22" s="71"/>
      <c r="G22" s="32"/>
      <c r="H22" s="72"/>
      <c r="J22" s="12"/>
    </row>
    <row r="23" spans="1:10" ht="15.6" customHeight="1" x14ac:dyDescent="0.3"/>
    <row r="25" spans="1:10" x14ac:dyDescent="0.3">
      <c r="A25" s="5" t="s">
        <v>186</v>
      </c>
      <c r="B25" s="4" t="s">
        <v>187</v>
      </c>
    </row>
    <row r="26" spans="1:10" ht="16.2" x14ac:dyDescent="0.35">
      <c r="A26" s="13" t="s">
        <v>161</v>
      </c>
      <c r="B26" s="4"/>
    </row>
    <row r="27" spans="1:10" x14ac:dyDescent="0.3">
      <c r="A27" s="2" t="s">
        <v>57</v>
      </c>
      <c r="B27" s="2" t="s">
        <v>58</v>
      </c>
      <c r="C27" s="2" t="s">
        <v>59</v>
      </c>
      <c r="D27" s="2" t="s">
        <v>60</v>
      </c>
      <c r="E27" s="2" t="s">
        <v>162</v>
      </c>
      <c r="F27" s="2" t="s">
        <v>163</v>
      </c>
      <c r="G27" s="2" t="s">
        <v>61</v>
      </c>
      <c r="H27" s="7" t="s">
        <v>17</v>
      </c>
    </row>
    <row r="28" spans="1:10" ht="140.4" x14ac:dyDescent="0.3">
      <c r="A28" s="3" t="s">
        <v>164</v>
      </c>
      <c r="B28" s="3" t="s">
        <v>165</v>
      </c>
      <c r="C28" s="3" t="s">
        <v>166</v>
      </c>
      <c r="D28" s="3" t="s">
        <v>167</v>
      </c>
      <c r="E28" s="3" t="s">
        <v>168</v>
      </c>
      <c r="F28" s="3" t="s">
        <v>169</v>
      </c>
      <c r="G28" s="14"/>
      <c r="H28" s="15"/>
    </row>
    <row r="31" spans="1:10" s="6" customFormat="1" x14ac:dyDescent="0.3">
      <c r="A31" s="5" t="s">
        <v>188</v>
      </c>
      <c r="B31" s="4" t="s">
        <v>189</v>
      </c>
      <c r="C31" s="1"/>
      <c r="D31" s="1"/>
      <c r="E31" s="1"/>
      <c r="F31" s="1"/>
      <c r="G31" s="1"/>
      <c r="H31" s="1"/>
    </row>
    <row r="32" spans="1:10" ht="16.2" x14ac:dyDescent="0.35">
      <c r="A32" s="13" t="s">
        <v>161</v>
      </c>
      <c r="B32" s="4"/>
    </row>
    <row r="33" spans="1:10" x14ac:dyDescent="0.3">
      <c r="A33" s="2" t="s">
        <v>57</v>
      </c>
      <c r="B33" s="2" t="s">
        <v>58</v>
      </c>
      <c r="C33" s="2" t="s">
        <v>59</v>
      </c>
      <c r="D33" s="2" t="s">
        <v>60</v>
      </c>
      <c r="E33" s="2" t="s">
        <v>162</v>
      </c>
      <c r="F33" s="2" t="s">
        <v>163</v>
      </c>
      <c r="G33" s="2" t="s">
        <v>61</v>
      </c>
      <c r="H33" s="7" t="s">
        <v>17</v>
      </c>
    </row>
    <row r="34" spans="1:10" ht="140.4" x14ac:dyDescent="0.3">
      <c r="A34" s="3" t="s">
        <v>164</v>
      </c>
      <c r="B34" s="3" t="s">
        <v>165</v>
      </c>
      <c r="C34" s="3" t="s">
        <v>166</v>
      </c>
      <c r="D34" s="3" t="s">
        <v>167</v>
      </c>
      <c r="E34" s="3" t="s">
        <v>168</v>
      </c>
      <c r="F34" s="3" t="s">
        <v>169</v>
      </c>
      <c r="G34" s="14"/>
      <c r="H34" s="15"/>
    </row>
    <row r="37" spans="1:10" x14ac:dyDescent="0.3">
      <c r="A37" s="5" t="s">
        <v>190</v>
      </c>
      <c r="B37" s="4" t="s">
        <v>191</v>
      </c>
      <c r="J37" s="27"/>
    </row>
    <row r="38" spans="1:10" ht="16.2" x14ac:dyDescent="0.35">
      <c r="A38" s="13" t="s">
        <v>161</v>
      </c>
      <c r="B38" s="4"/>
      <c r="J38" s="21"/>
    </row>
    <row r="39" spans="1:10" x14ac:dyDescent="0.3">
      <c r="A39" s="2" t="s">
        <v>57</v>
      </c>
      <c r="B39" s="2" t="s">
        <v>58</v>
      </c>
      <c r="C39" s="2" t="s">
        <v>59</v>
      </c>
      <c r="D39" s="2" t="s">
        <v>60</v>
      </c>
      <c r="E39" s="2" t="s">
        <v>162</v>
      </c>
      <c r="F39" s="2" t="s">
        <v>163</v>
      </c>
      <c r="G39" s="2" t="s">
        <v>61</v>
      </c>
      <c r="H39" s="7" t="s">
        <v>17</v>
      </c>
    </row>
    <row r="40" spans="1:10" ht="140.4" x14ac:dyDescent="0.3">
      <c r="A40" s="3" t="s">
        <v>164</v>
      </c>
      <c r="B40" s="3" t="s">
        <v>165</v>
      </c>
      <c r="C40" s="3" t="s">
        <v>166</v>
      </c>
      <c r="D40" s="3" t="s">
        <v>167</v>
      </c>
      <c r="E40" s="3" t="s">
        <v>168</v>
      </c>
      <c r="F40" s="3" t="s">
        <v>169</v>
      </c>
      <c r="G40" s="14"/>
      <c r="H40" s="15"/>
    </row>
    <row r="43" spans="1:10" x14ac:dyDescent="0.3">
      <c r="A43" s="5" t="s">
        <v>192</v>
      </c>
      <c r="B43" s="4" t="s">
        <v>193</v>
      </c>
    </row>
    <row r="44" spans="1:10" ht="16.2" x14ac:dyDescent="0.35">
      <c r="A44" s="13" t="s">
        <v>161</v>
      </c>
      <c r="B44" s="4"/>
    </row>
    <row r="45" spans="1:10" x14ac:dyDescent="0.3">
      <c r="A45" s="2" t="s">
        <v>57</v>
      </c>
      <c r="B45" s="2" t="s">
        <v>58</v>
      </c>
      <c r="C45" s="2" t="s">
        <v>59</v>
      </c>
      <c r="D45" s="2" t="s">
        <v>60</v>
      </c>
      <c r="E45" s="2" t="s">
        <v>162</v>
      </c>
      <c r="F45" s="2" t="s">
        <v>163</v>
      </c>
      <c r="G45" s="2" t="s">
        <v>61</v>
      </c>
      <c r="H45" s="7" t="s">
        <v>17</v>
      </c>
    </row>
    <row r="46" spans="1:10" ht="140.4" x14ac:dyDescent="0.3">
      <c r="A46" s="3" t="s">
        <v>164</v>
      </c>
      <c r="B46" s="3" t="s">
        <v>165</v>
      </c>
      <c r="C46" s="3" t="s">
        <v>166</v>
      </c>
      <c r="D46" s="3" t="s">
        <v>167</v>
      </c>
      <c r="E46" s="3" t="s">
        <v>168</v>
      </c>
      <c r="F46" s="3" t="s">
        <v>169</v>
      </c>
      <c r="G46" s="14"/>
      <c r="H46" s="15"/>
    </row>
    <row r="49" spans="1:8" x14ac:dyDescent="0.3">
      <c r="A49" s="5" t="s">
        <v>194</v>
      </c>
      <c r="B49" s="4" t="s">
        <v>195</v>
      </c>
    </row>
    <row r="50" spans="1:8" ht="16.2" x14ac:dyDescent="0.35">
      <c r="A50" s="13" t="s">
        <v>196</v>
      </c>
      <c r="B50" s="4"/>
    </row>
    <row r="51" spans="1:8" x14ac:dyDescent="0.3">
      <c r="A51" s="2" t="s">
        <v>57</v>
      </c>
      <c r="B51" s="2" t="s">
        <v>58</v>
      </c>
      <c r="C51" s="2" t="s">
        <v>59</v>
      </c>
      <c r="D51" s="2" t="s">
        <v>60</v>
      </c>
      <c r="E51" s="2" t="s">
        <v>162</v>
      </c>
      <c r="F51" s="2" t="s">
        <v>163</v>
      </c>
      <c r="G51" s="2" t="s">
        <v>61</v>
      </c>
      <c r="H51" s="7" t="s">
        <v>17</v>
      </c>
    </row>
    <row r="52" spans="1:8" ht="78" x14ac:dyDescent="0.3">
      <c r="A52" s="3" t="s">
        <v>197</v>
      </c>
      <c r="B52" s="3" t="s">
        <v>198</v>
      </c>
      <c r="C52" s="3" t="s">
        <v>199</v>
      </c>
      <c r="D52" s="3" t="s">
        <v>200</v>
      </c>
      <c r="E52" s="3" t="s">
        <v>201</v>
      </c>
      <c r="F52" s="3" t="s">
        <v>202</v>
      </c>
      <c r="G52" s="14"/>
      <c r="H52" s="15"/>
    </row>
    <row r="55" spans="1:8" x14ac:dyDescent="0.3">
      <c r="A55" s="5" t="s">
        <v>203</v>
      </c>
      <c r="B55" s="4" t="s">
        <v>204</v>
      </c>
    </row>
    <row r="56" spans="1:8" ht="16.2" x14ac:dyDescent="0.35">
      <c r="A56" s="13" t="s">
        <v>161</v>
      </c>
      <c r="B56" s="4"/>
    </row>
    <row r="57" spans="1:8" x14ac:dyDescent="0.3">
      <c r="A57" s="2" t="s">
        <v>57</v>
      </c>
      <c r="B57" s="2" t="s">
        <v>58</v>
      </c>
      <c r="C57" s="2" t="s">
        <v>59</v>
      </c>
      <c r="D57" s="2" t="s">
        <v>60</v>
      </c>
      <c r="E57" s="2" t="s">
        <v>162</v>
      </c>
      <c r="F57" s="2" t="s">
        <v>163</v>
      </c>
      <c r="G57" s="2" t="s">
        <v>61</v>
      </c>
      <c r="H57" s="7" t="s">
        <v>17</v>
      </c>
    </row>
    <row r="58" spans="1:8" ht="140.4" x14ac:dyDescent="0.3">
      <c r="A58" s="3" t="s">
        <v>164</v>
      </c>
      <c r="B58" s="3" t="s">
        <v>165</v>
      </c>
      <c r="C58" s="3" t="s">
        <v>166</v>
      </c>
      <c r="D58" s="3" t="s">
        <v>167</v>
      </c>
      <c r="E58" s="3" t="s">
        <v>168</v>
      </c>
      <c r="F58" s="3" t="s">
        <v>169</v>
      </c>
      <c r="G58" s="14"/>
      <c r="H58" s="15"/>
    </row>
    <row r="61" spans="1:8" x14ac:dyDescent="0.3">
      <c r="A61" s="5" t="s">
        <v>205</v>
      </c>
      <c r="B61" s="4" t="s">
        <v>206</v>
      </c>
    </row>
    <row r="62" spans="1:8" ht="16.2" x14ac:dyDescent="0.35">
      <c r="A62" s="13" t="s">
        <v>161</v>
      </c>
      <c r="B62" s="4"/>
    </row>
    <row r="63" spans="1:8" x14ac:dyDescent="0.3">
      <c r="A63" s="2" t="s">
        <v>57</v>
      </c>
      <c r="B63" s="2" t="s">
        <v>58</v>
      </c>
      <c r="C63" s="2" t="s">
        <v>59</v>
      </c>
      <c r="D63" s="2" t="s">
        <v>60</v>
      </c>
      <c r="E63" s="2" t="s">
        <v>162</v>
      </c>
      <c r="F63" s="2" t="s">
        <v>163</v>
      </c>
      <c r="G63" s="2" t="s">
        <v>61</v>
      </c>
      <c r="H63" s="7" t="s">
        <v>17</v>
      </c>
    </row>
    <row r="64" spans="1:8" ht="140.4" x14ac:dyDescent="0.3">
      <c r="A64" s="3" t="s">
        <v>164</v>
      </c>
      <c r="B64" s="3" t="s">
        <v>165</v>
      </c>
      <c r="C64" s="3" t="s">
        <v>166</v>
      </c>
      <c r="D64" s="3" t="s">
        <v>167</v>
      </c>
      <c r="E64" s="3" t="s">
        <v>168</v>
      </c>
      <c r="F64" s="3" t="s">
        <v>169</v>
      </c>
      <c r="G64" s="14"/>
      <c r="H64" s="15"/>
    </row>
    <row r="67" spans="1:10" x14ac:dyDescent="0.3">
      <c r="A67" s="5" t="s">
        <v>207</v>
      </c>
      <c r="B67" s="4" t="s">
        <v>208</v>
      </c>
    </row>
    <row r="68" spans="1:10" ht="16.2" x14ac:dyDescent="0.35">
      <c r="A68" s="13" t="s">
        <v>209</v>
      </c>
      <c r="B68" s="4"/>
    </row>
    <row r="69" spans="1:10" ht="16.2" x14ac:dyDescent="0.35">
      <c r="A69" s="13" t="s">
        <v>210</v>
      </c>
      <c r="B69" s="4"/>
    </row>
    <row r="70" spans="1:10" x14ac:dyDescent="0.3">
      <c r="A70" s="2" t="s">
        <v>57</v>
      </c>
      <c r="B70" s="2" t="s">
        <v>58</v>
      </c>
      <c r="C70" s="2" t="s">
        <v>59</v>
      </c>
      <c r="D70" s="2" t="s">
        <v>60</v>
      </c>
      <c r="E70" s="2" t="s">
        <v>162</v>
      </c>
      <c r="F70" s="2" t="s">
        <v>163</v>
      </c>
      <c r="G70" s="2" t="s">
        <v>61</v>
      </c>
      <c r="H70" s="7" t="s">
        <v>17</v>
      </c>
      <c r="J70" s="2" t="s">
        <v>211</v>
      </c>
    </row>
    <row r="71" spans="1:10" ht="140.4" x14ac:dyDescent="0.3">
      <c r="A71" s="3" t="s">
        <v>164</v>
      </c>
      <c r="B71" s="3" t="s">
        <v>165</v>
      </c>
      <c r="C71" s="3" t="s">
        <v>166</v>
      </c>
      <c r="D71" s="3" t="s">
        <v>167</v>
      </c>
      <c r="E71" s="3" t="s">
        <v>168</v>
      </c>
      <c r="F71" s="3" t="s">
        <v>169</v>
      </c>
      <c r="G71" s="14"/>
      <c r="H71" s="15"/>
      <c r="J71" s="10" t="s">
        <v>212</v>
      </c>
    </row>
    <row r="74" spans="1:10" x14ac:dyDescent="0.3">
      <c r="A74" s="5" t="s">
        <v>213</v>
      </c>
      <c r="B74" s="4" t="s">
        <v>214</v>
      </c>
    </row>
    <row r="75" spans="1:10" ht="16.2" x14ac:dyDescent="0.35">
      <c r="A75" s="13" t="s">
        <v>161</v>
      </c>
      <c r="B75" s="4"/>
    </row>
    <row r="76" spans="1:10" x14ac:dyDescent="0.3">
      <c r="A76" s="2" t="s">
        <v>57</v>
      </c>
      <c r="B76" s="2" t="s">
        <v>58</v>
      </c>
      <c r="C76" s="2" t="s">
        <v>59</v>
      </c>
      <c r="D76" s="2" t="s">
        <v>60</v>
      </c>
      <c r="E76" s="2" t="s">
        <v>162</v>
      </c>
      <c r="F76" s="2" t="s">
        <v>163</v>
      </c>
      <c r="G76" s="2" t="s">
        <v>61</v>
      </c>
      <c r="H76" s="7" t="s">
        <v>17</v>
      </c>
    </row>
    <row r="77" spans="1:10" ht="140.4" x14ac:dyDescent="0.3">
      <c r="A77" s="3" t="s">
        <v>164</v>
      </c>
      <c r="B77" s="3" t="s">
        <v>165</v>
      </c>
      <c r="C77" s="3" t="s">
        <v>166</v>
      </c>
      <c r="D77" s="3" t="s">
        <v>167</v>
      </c>
      <c r="E77" s="3" t="s">
        <v>168</v>
      </c>
      <c r="F77" s="3" t="s">
        <v>169</v>
      </c>
      <c r="G77" s="14"/>
      <c r="H77" s="15"/>
    </row>
    <row r="80" spans="1:10" x14ac:dyDescent="0.3">
      <c r="A80" s="5" t="s">
        <v>215</v>
      </c>
      <c r="B80" s="4" t="s">
        <v>216</v>
      </c>
    </row>
    <row r="81" spans="1:8" ht="16.2" x14ac:dyDescent="0.35">
      <c r="A81" s="13" t="s">
        <v>161</v>
      </c>
      <c r="B81" s="4"/>
    </row>
    <row r="82" spans="1:8" x14ac:dyDescent="0.3">
      <c r="A82" s="2" t="s">
        <v>57</v>
      </c>
      <c r="B82" s="2" t="s">
        <v>58</v>
      </c>
      <c r="C82" s="2" t="s">
        <v>59</v>
      </c>
      <c r="D82" s="2" t="s">
        <v>60</v>
      </c>
      <c r="E82" s="2" t="s">
        <v>162</v>
      </c>
      <c r="F82" s="2" t="s">
        <v>163</v>
      </c>
      <c r="G82" s="2" t="s">
        <v>61</v>
      </c>
      <c r="H82" s="7" t="s">
        <v>17</v>
      </c>
    </row>
    <row r="83" spans="1:8" ht="140.4" x14ac:dyDescent="0.3">
      <c r="A83" s="3" t="s">
        <v>164</v>
      </c>
      <c r="B83" s="3" t="s">
        <v>165</v>
      </c>
      <c r="C83" s="3" t="s">
        <v>166</v>
      </c>
      <c r="D83" s="3" t="s">
        <v>167</v>
      </c>
      <c r="E83" s="3" t="s">
        <v>168</v>
      </c>
      <c r="F83" s="3" t="s">
        <v>169</v>
      </c>
      <c r="G83" s="14"/>
      <c r="H83" s="15"/>
    </row>
    <row r="86" spans="1:8" x14ac:dyDescent="0.3">
      <c r="A86" s="5" t="s">
        <v>217</v>
      </c>
      <c r="B86" s="4" t="s">
        <v>218</v>
      </c>
    </row>
    <row r="87" spans="1:8" ht="16.2" x14ac:dyDescent="0.35">
      <c r="A87" s="13" t="s">
        <v>161</v>
      </c>
      <c r="B87" s="4"/>
    </row>
    <row r="88" spans="1:8" x14ac:dyDescent="0.3">
      <c r="A88" s="2" t="s">
        <v>57</v>
      </c>
      <c r="B88" s="2" t="s">
        <v>58</v>
      </c>
      <c r="C88" s="2" t="s">
        <v>59</v>
      </c>
      <c r="D88" s="2" t="s">
        <v>60</v>
      </c>
      <c r="E88" s="2" t="s">
        <v>162</v>
      </c>
      <c r="F88" s="2" t="s">
        <v>163</v>
      </c>
      <c r="G88" s="2" t="s">
        <v>61</v>
      </c>
      <c r="H88" s="7" t="s">
        <v>17</v>
      </c>
    </row>
    <row r="89" spans="1:8" ht="140.4" x14ac:dyDescent="0.3">
      <c r="A89" s="3" t="s">
        <v>164</v>
      </c>
      <c r="B89" s="3" t="s">
        <v>165</v>
      </c>
      <c r="C89" s="3" t="s">
        <v>166</v>
      </c>
      <c r="D89" s="3" t="s">
        <v>167</v>
      </c>
      <c r="E89" s="3" t="s">
        <v>168</v>
      </c>
      <c r="F89" s="3" t="s">
        <v>169</v>
      </c>
      <c r="G89" s="14"/>
      <c r="H89" s="15"/>
    </row>
    <row r="92" spans="1:8" x14ac:dyDescent="0.3">
      <c r="A92" s="5" t="s">
        <v>219</v>
      </c>
      <c r="B92" s="4" t="s">
        <v>220</v>
      </c>
    </row>
    <row r="93" spans="1:8" ht="16.2" x14ac:dyDescent="0.35">
      <c r="A93" s="13" t="s">
        <v>161</v>
      </c>
      <c r="B93" s="4"/>
    </row>
    <row r="94" spans="1:8" x14ac:dyDescent="0.3">
      <c r="A94" s="2" t="s">
        <v>57</v>
      </c>
      <c r="B94" s="2" t="s">
        <v>58</v>
      </c>
      <c r="C94" s="2" t="s">
        <v>59</v>
      </c>
      <c r="D94" s="2" t="s">
        <v>60</v>
      </c>
      <c r="E94" s="2" t="s">
        <v>162</v>
      </c>
      <c r="F94" s="2" t="s">
        <v>163</v>
      </c>
      <c r="G94" s="2" t="s">
        <v>61</v>
      </c>
      <c r="H94" s="7" t="s">
        <v>17</v>
      </c>
    </row>
    <row r="95" spans="1:8" ht="140.4" x14ac:dyDescent="0.3">
      <c r="A95" s="3" t="s">
        <v>164</v>
      </c>
      <c r="B95" s="3" t="s">
        <v>165</v>
      </c>
      <c r="C95" s="3" t="s">
        <v>166</v>
      </c>
      <c r="D95" s="3" t="s">
        <v>167</v>
      </c>
      <c r="E95" s="3" t="s">
        <v>168</v>
      </c>
      <c r="F95" s="3" t="s">
        <v>169</v>
      </c>
      <c r="G95" s="14"/>
      <c r="H95" s="15"/>
    </row>
    <row r="98" spans="1:8" x14ac:dyDescent="0.3">
      <c r="A98" s="5" t="s">
        <v>221</v>
      </c>
      <c r="B98" s="4" t="s">
        <v>222</v>
      </c>
    </row>
    <row r="99" spans="1:8" ht="16.2" x14ac:dyDescent="0.35">
      <c r="A99" s="13" t="s">
        <v>161</v>
      </c>
      <c r="B99" s="4"/>
    </row>
    <row r="100" spans="1:8" x14ac:dyDescent="0.3">
      <c r="A100" s="2" t="s">
        <v>57</v>
      </c>
      <c r="B100" s="2" t="s">
        <v>58</v>
      </c>
      <c r="C100" s="2" t="s">
        <v>59</v>
      </c>
      <c r="D100" s="2" t="s">
        <v>60</v>
      </c>
      <c r="E100" s="2" t="s">
        <v>162</v>
      </c>
      <c r="F100" s="2" t="s">
        <v>163</v>
      </c>
      <c r="G100" s="2" t="s">
        <v>61</v>
      </c>
      <c r="H100" s="7" t="s">
        <v>17</v>
      </c>
    </row>
    <row r="101" spans="1:8" ht="140.4" x14ac:dyDescent="0.3">
      <c r="A101" s="3" t="s">
        <v>164</v>
      </c>
      <c r="B101" s="3" t="s">
        <v>165</v>
      </c>
      <c r="C101" s="3" t="s">
        <v>166</v>
      </c>
      <c r="D101" s="3" t="s">
        <v>167</v>
      </c>
      <c r="E101" s="3" t="s">
        <v>168</v>
      </c>
      <c r="F101" s="3" t="s">
        <v>169</v>
      </c>
      <c r="G101" s="14"/>
      <c r="H101" s="15"/>
    </row>
    <row r="104" spans="1:8" x14ac:dyDescent="0.3">
      <c r="A104" s="5" t="s">
        <v>223</v>
      </c>
      <c r="B104" s="4" t="s">
        <v>224</v>
      </c>
    </row>
    <row r="105" spans="1:8" ht="16.2" x14ac:dyDescent="0.35">
      <c r="A105" s="13" t="s">
        <v>161</v>
      </c>
      <c r="B105" s="4"/>
    </row>
    <row r="106" spans="1:8" x14ac:dyDescent="0.3">
      <c r="A106" s="2" t="s">
        <v>57</v>
      </c>
      <c r="B106" s="2" t="s">
        <v>58</v>
      </c>
      <c r="C106" s="2" t="s">
        <v>59</v>
      </c>
      <c r="D106" s="2" t="s">
        <v>60</v>
      </c>
      <c r="E106" s="2" t="s">
        <v>162</v>
      </c>
      <c r="F106" s="2" t="s">
        <v>163</v>
      </c>
      <c r="G106" s="2" t="s">
        <v>61</v>
      </c>
      <c r="H106" s="7" t="s">
        <v>17</v>
      </c>
    </row>
    <row r="107" spans="1:8" ht="140.4" x14ac:dyDescent="0.3">
      <c r="A107" s="3" t="s">
        <v>164</v>
      </c>
      <c r="B107" s="3" t="s">
        <v>165</v>
      </c>
      <c r="C107" s="3" t="s">
        <v>166</v>
      </c>
      <c r="D107" s="3" t="s">
        <v>167</v>
      </c>
      <c r="E107" s="3" t="s">
        <v>168</v>
      </c>
      <c r="F107" s="3" t="s">
        <v>169</v>
      </c>
      <c r="G107" s="14"/>
      <c r="H107" s="15"/>
    </row>
    <row r="110" spans="1:8" x14ac:dyDescent="0.3">
      <c r="A110" s="5" t="s">
        <v>225</v>
      </c>
      <c r="B110" s="4" t="s">
        <v>226</v>
      </c>
    </row>
    <row r="111" spans="1:8" ht="16.2" x14ac:dyDescent="0.35">
      <c r="A111" s="13" t="s">
        <v>161</v>
      </c>
      <c r="B111" s="4"/>
    </row>
    <row r="112" spans="1:8" x14ac:dyDescent="0.3">
      <c r="A112" s="2" t="s">
        <v>57</v>
      </c>
      <c r="B112" s="2" t="s">
        <v>58</v>
      </c>
      <c r="C112" s="2" t="s">
        <v>59</v>
      </c>
      <c r="D112" s="2" t="s">
        <v>60</v>
      </c>
      <c r="E112" s="2" t="s">
        <v>162</v>
      </c>
      <c r="F112" s="2" t="s">
        <v>163</v>
      </c>
      <c r="G112" s="2" t="s">
        <v>61</v>
      </c>
      <c r="H112" s="7" t="s">
        <v>17</v>
      </c>
    </row>
    <row r="113" spans="1:8" ht="140.4" x14ac:dyDescent="0.3">
      <c r="A113" s="3" t="s">
        <v>164</v>
      </c>
      <c r="B113" s="3" t="s">
        <v>165</v>
      </c>
      <c r="C113" s="3" t="s">
        <v>166</v>
      </c>
      <c r="D113" s="3" t="s">
        <v>167</v>
      </c>
      <c r="E113" s="3" t="s">
        <v>168</v>
      </c>
      <c r="F113" s="3" t="s">
        <v>169</v>
      </c>
      <c r="G113" s="14"/>
      <c r="H113" s="15"/>
    </row>
    <row r="116" spans="1:8" x14ac:dyDescent="0.3">
      <c r="A116" s="5" t="s">
        <v>227</v>
      </c>
      <c r="B116" s="4" t="s">
        <v>228</v>
      </c>
    </row>
    <row r="117" spans="1:8" ht="16.2" x14ac:dyDescent="0.35">
      <c r="A117" s="13" t="s">
        <v>161</v>
      </c>
      <c r="B117" s="4"/>
    </row>
    <row r="118" spans="1:8" x14ac:dyDescent="0.3">
      <c r="A118" s="2" t="s">
        <v>57</v>
      </c>
      <c r="B118" s="2" t="s">
        <v>58</v>
      </c>
      <c r="C118" s="2" t="s">
        <v>59</v>
      </c>
      <c r="D118" s="2" t="s">
        <v>60</v>
      </c>
      <c r="E118" s="2" t="s">
        <v>162</v>
      </c>
      <c r="F118" s="2" t="s">
        <v>163</v>
      </c>
      <c r="G118" s="2" t="s">
        <v>61</v>
      </c>
      <c r="H118" s="7" t="s">
        <v>17</v>
      </c>
    </row>
    <row r="119" spans="1:8" ht="140.4" x14ac:dyDescent="0.3">
      <c r="A119" s="3" t="s">
        <v>164</v>
      </c>
      <c r="B119" s="3" t="s">
        <v>165</v>
      </c>
      <c r="C119" s="3" t="s">
        <v>166</v>
      </c>
      <c r="D119" s="3" t="s">
        <v>167</v>
      </c>
      <c r="E119" s="3" t="s">
        <v>168</v>
      </c>
      <c r="F119" s="3" t="s">
        <v>169</v>
      </c>
      <c r="G119" s="14"/>
      <c r="H119" s="15"/>
    </row>
    <row r="122" spans="1:8" x14ac:dyDescent="0.3">
      <c r="A122" s="5" t="s">
        <v>229</v>
      </c>
      <c r="B122" s="4" t="s">
        <v>230</v>
      </c>
    </row>
    <row r="123" spans="1:8" ht="16.2" x14ac:dyDescent="0.35">
      <c r="A123" s="13" t="s">
        <v>161</v>
      </c>
      <c r="B123" s="4"/>
    </row>
    <row r="124" spans="1:8" x14ac:dyDescent="0.3">
      <c r="A124" s="2" t="s">
        <v>57</v>
      </c>
      <c r="B124" s="2" t="s">
        <v>58</v>
      </c>
      <c r="C124" s="2" t="s">
        <v>59</v>
      </c>
      <c r="D124" s="2" t="s">
        <v>60</v>
      </c>
      <c r="E124" s="2" t="s">
        <v>162</v>
      </c>
      <c r="F124" s="2" t="s">
        <v>163</v>
      </c>
      <c r="G124" s="2" t="s">
        <v>61</v>
      </c>
      <c r="H124" s="7" t="s">
        <v>17</v>
      </c>
    </row>
    <row r="125" spans="1:8" ht="140.4" x14ac:dyDescent="0.3">
      <c r="A125" s="3" t="s">
        <v>164</v>
      </c>
      <c r="B125" s="3" t="s">
        <v>165</v>
      </c>
      <c r="C125" s="3" t="s">
        <v>166</v>
      </c>
      <c r="D125" s="3" t="s">
        <v>167</v>
      </c>
      <c r="E125" s="3" t="s">
        <v>168</v>
      </c>
      <c r="F125" s="3" t="s">
        <v>169</v>
      </c>
      <c r="G125" s="14"/>
      <c r="H125" s="15"/>
    </row>
    <row r="128" spans="1:8" x14ac:dyDescent="0.3">
      <c r="A128" s="5" t="s">
        <v>231</v>
      </c>
      <c r="B128" s="4" t="s">
        <v>232</v>
      </c>
    </row>
    <row r="129" spans="1:8" ht="16.2" x14ac:dyDescent="0.35">
      <c r="A129" s="13" t="s">
        <v>161</v>
      </c>
      <c r="B129" s="4"/>
    </row>
    <row r="130" spans="1:8" x14ac:dyDescent="0.3">
      <c r="A130" s="2" t="s">
        <v>57</v>
      </c>
      <c r="B130" s="2" t="s">
        <v>58</v>
      </c>
      <c r="C130" s="2" t="s">
        <v>59</v>
      </c>
      <c r="D130" s="2" t="s">
        <v>60</v>
      </c>
      <c r="E130" s="2" t="s">
        <v>162</v>
      </c>
      <c r="F130" s="2" t="s">
        <v>163</v>
      </c>
      <c r="G130" s="2" t="s">
        <v>61</v>
      </c>
      <c r="H130" s="7" t="s">
        <v>17</v>
      </c>
    </row>
    <row r="131" spans="1:8" ht="140.4" x14ac:dyDescent="0.3">
      <c r="A131" s="3" t="s">
        <v>164</v>
      </c>
      <c r="B131" s="3" t="s">
        <v>165</v>
      </c>
      <c r="C131" s="3" t="s">
        <v>166</v>
      </c>
      <c r="D131" s="3" t="s">
        <v>167</v>
      </c>
      <c r="E131" s="3" t="s">
        <v>168</v>
      </c>
      <c r="F131" s="3" t="s">
        <v>169</v>
      </c>
      <c r="G131" s="14"/>
      <c r="H131" s="15"/>
    </row>
  </sheetData>
  <sheetProtection algorithmName="SHA-512" hashValue="2OUmm4e9RGWRsKKaQRV9s/Ay2Vf/Qyn66HpjzdzjTZ7d33VEVJwLxXcsF2MXcOHy6p3VbfPticaug75h58sEAw==" saltValue="AaJjCVYpxE3mWZvLZkmbHw==" spinCount="100000" sheet="1" selectLockedCells="1"/>
  <mergeCells count="7">
    <mergeCell ref="A21:F21"/>
    <mergeCell ref="A22:F22"/>
    <mergeCell ref="H17:H22"/>
    <mergeCell ref="A17:F17"/>
    <mergeCell ref="A18:F18"/>
    <mergeCell ref="A19:F19"/>
    <mergeCell ref="A20:F20"/>
  </mergeCells>
  <conditionalFormatting sqref="G17:G22">
    <cfRule type="containsText" dxfId="1" priority="3" operator="containsText" text="No">
      <formula>NOT(ISERROR(SEARCH("No",G17)))</formula>
    </cfRule>
    <cfRule type="containsText" dxfId="0" priority="4" operator="containsText" text="Yes">
      <formula>NOT(ISERROR(SEARCH("Yes",G17)))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9B56-355C-4B4D-BEBD-6A4DCBBF70DF}">
  <dimension ref="A1:I122"/>
  <sheetViews>
    <sheetView showGridLines="0" workbookViewId="0">
      <selection activeCell="G8" sqref="G8"/>
    </sheetView>
  </sheetViews>
  <sheetFormatPr defaultColWidth="8.88671875" defaultRowHeight="15.6" x14ac:dyDescent="0.3"/>
  <cols>
    <col min="1" max="6" width="18" style="1" customWidth="1"/>
    <col min="7" max="7" width="12.5546875" style="1" customWidth="1"/>
    <col min="8" max="8" width="35.33203125" style="1" customWidth="1"/>
    <col min="9" max="16384" width="8.88671875" style="1"/>
  </cols>
  <sheetData>
    <row r="1" spans="1:9" s="19" customFormat="1" ht="18" x14ac:dyDescent="0.35">
      <c r="A1" s="16" t="s">
        <v>11</v>
      </c>
      <c r="B1" s="16" t="s">
        <v>233</v>
      </c>
      <c r="C1" s="17" t="s">
        <v>234</v>
      </c>
      <c r="D1" s="18"/>
    </row>
    <row r="2" spans="1:9" ht="18" x14ac:dyDescent="0.35">
      <c r="A2" s="20" t="s">
        <v>299</v>
      </c>
    </row>
    <row r="5" spans="1:9" x14ac:dyDescent="0.3">
      <c r="A5" s="5" t="s">
        <v>235</v>
      </c>
      <c r="B5" s="4" t="s">
        <v>160</v>
      </c>
    </row>
    <row r="6" spans="1:9" ht="16.2" x14ac:dyDescent="0.35">
      <c r="A6" s="13" t="s">
        <v>161</v>
      </c>
      <c r="B6" s="4"/>
    </row>
    <row r="7" spans="1:9" x14ac:dyDescent="0.3">
      <c r="A7" s="2" t="s">
        <v>57</v>
      </c>
      <c r="B7" s="2" t="s">
        <v>58</v>
      </c>
      <c r="C7" s="2" t="s">
        <v>59</v>
      </c>
      <c r="D7" s="2" t="s">
        <v>60</v>
      </c>
      <c r="E7" s="2" t="s">
        <v>162</v>
      </c>
      <c r="F7" s="2" t="s">
        <v>163</v>
      </c>
      <c r="G7" s="2" t="s">
        <v>61</v>
      </c>
      <c r="H7" s="2" t="s">
        <v>17</v>
      </c>
    </row>
    <row r="8" spans="1:9" ht="140.4" x14ac:dyDescent="0.3">
      <c r="A8" s="3" t="s">
        <v>164</v>
      </c>
      <c r="B8" s="3" t="s">
        <v>165</v>
      </c>
      <c r="C8" s="3" t="s">
        <v>166</v>
      </c>
      <c r="D8" s="3" t="s">
        <v>167</v>
      </c>
      <c r="E8" s="3" t="s">
        <v>168</v>
      </c>
      <c r="F8" s="3" t="s">
        <v>169</v>
      </c>
      <c r="G8" s="14"/>
      <c r="H8" s="15"/>
    </row>
    <row r="11" spans="1:9" x14ac:dyDescent="0.3">
      <c r="A11" s="5" t="s">
        <v>236</v>
      </c>
      <c r="B11" s="4" t="s">
        <v>171</v>
      </c>
    </row>
    <row r="12" spans="1:9" ht="16.2" x14ac:dyDescent="0.35">
      <c r="A12" s="13" t="s">
        <v>161</v>
      </c>
      <c r="B12" s="4"/>
    </row>
    <row r="13" spans="1:9" x14ac:dyDescent="0.3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162</v>
      </c>
      <c r="F13" s="2" t="s">
        <v>163</v>
      </c>
      <c r="G13" s="2" t="s">
        <v>61</v>
      </c>
      <c r="H13" s="2" t="s">
        <v>17</v>
      </c>
    </row>
    <row r="14" spans="1:9" ht="140.4" x14ac:dyDescent="0.3">
      <c r="A14" s="3" t="s">
        <v>164</v>
      </c>
      <c r="B14" s="3" t="s">
        <v>165</v>
      </c>
      <c r="C14" s="3" t="s">
        <v>166</v>
      </c>
      <c r="D14" s="3" t="s">
        <v>167</v>
      </c>
      <c r="E14" s="3" t="s">
        <v>168</v>
      </c>
      <c r="F14" s="3" t="s">
        <v>169</v>
      </c>
      <c r="G14" s="14"/>
      <c r="H14" s="15"/>
    </row>
    <row r="15" spans="1:9" customFormat="1" x14ac:dyDescent="0.3">
      <c r="A15" s="1"/>
      <c r="B15" s="1"/>
      <c r="C15" s="1"/>
      <c r="D15" s="1"/>
      <c r="E15" s="1"/>
      <c r="F15" s="1"/>
      <c r="G15" s="1"/>
      <c r="H15" s="1"/>
      <c r="I15" s="1"/>
    </row>
    <row r="17" spans="1:8" x14ac:dyDescent="0.3">
      <c r="A17" s="5" t="s">
        <v>237</v>
      </c>
      <c r="B17" s="4" t="s">
        <v>187</v>
      </c>
    </row>
    <row r="18" spans="1:8" ht="16.2" x14ac:dyDescent="0.35">
      <c r="A18" s="13" t="s">
        <v>161</v>
      </c>
      <c r="B18" s="4"/>
    </row>
    <row r="19" spans="1:8" s="6" customFormat="1" x14ac:dyDescent="0.3">
      <c r="A19" s="2" t="s">
        <v>57</v>
      </c>
      <c r="B19" s="2" t="s">
        <v>58</v>
      </c>
      <c r="C19" s="2" t="s">
        <v>59</v>
      </c>
      <c r="D19" s="2" t="s">
        <v>60</v>
      </c>
      <c r="E19" s="2" t="s">
        <v>162</v>
      </c>
      <c r="F19" s="2" t="s">
        <v>163</v>
      </c>
      <c r="G19" s="2" t="s">
        <v>61</v>
      </c>
      <c r="H19" s="7" t="s">
        <v>17</v>
      </c>
    </row>
    <row r="20" spans="1:8" ht="140.4" x14ac:dyDescent="0.3">
      <c r="A20" s="3" t="s">
        <v>164</v>
      </c>
      <c r="B20" s="3" t="s">
        <v>165</v>
      </c>
      <c r="C20" s="3" t="s">
        <v>166</v>
      </c>
      <c r="D20" s="3" t="s">
        <v>167</v>
      </c>
      <c r="E20" s="3" t="s">
        <v>168</v>
      </c>
      <c r="F20" s="3" t="s">
        <v>169</v>
      </c>
      <c r="G20" s="14"/>
      <c r="H20" s="15"/>
    </row>
    <row r="23" spans="1:8" x14ac:dyDescent="0.3">
      <c r="A23" s="5" t="s">
        <v>238</v>
      </c>
      <c r="B23" s="4" t="s">
        <v>239</v>
      </c>
    </row>
    <row r="24" spans="1:8" ht="16.2" x14ac:dyDescent="0.35">
      <c r="A24" s="13" t="s">
        <v>161</v>
      </c>
      <c r="B24" s="4"/>
    </row>
    <row r="25" spans="1:8" x14ac:dyDescent="0.3">
      <c r="A25" s="2" t="s">
        <v>57</v>
      </c>
      <c r="B25" s="2" t="s">
        <v>58</v>
      </c>
      <c r="C25" s="2" t="s">
        <v>59</v>
      </c>
      <c r="D25" s="2" t="s">
        <v>60</v>
      </c>
      <c r="E25" s="2" t="s">
        <v>162</v>
      </c>
      <c r="F25" s="2" t="s">
        <v>163</v>
      </c>
      <c r="G25" s="2" t="s">
        <v>61</v>
      </c>
      <c r="H25" s="7" t="s">
        <v>17</v>
      </c>
    </row>
    <row r="26" spans="1:8" ht="140.4" x14ac:dyDescent="0.3">
      <c r="A26" s="3" t="s">
        <v>164</v>
      </c>
      <c r="B26" s="3" t="s">
        <v>165</v>
      </c>
      <c r="C26" s="3" t="s">
        <v>166</v>
      </c>
      <c r="D26" s="3" t="s">
        <v>167</v>
      </c>
      <c r="E26" s="3" t="s">
        <v>168</v>
      </c>
      <c r="F26" s="3" t="s">
        <v>169</v>
      </c>
      <c r="G26" s="14"/>
      <c r="H26" s="15"/>
    </row>
    <row r="29" spans="1:8" x14ac:dyDescent="0.3">
      <c r="A29" s="5" t="s">
        <v>240</v>
      </c>
      <c r="B29" s="4" t="s">
        <v>241</v>
      </c>
    </row>
    <row r="30" spans="1:8" ht="16.2" x14ac:dyDescent="0.35">
      <c r="A30" s="13" t="s">
        <v>161</v>
      </c>
      <c r="B30" s="4"/>
    </row>
    <row r="31" spans="1:8" x14ac:dyDescent="0.3">
      <c r="A31" s="2" t="s">
        <v>57</v>
      </c>
      <c r="B31" s="2" t="s">
        <v>58</v>
      </c>
      <c r="C31" s="2" t="s">
        <v>59</v>
      </c>
      <c r="D31" s="2" t="s">
        <v>60</v>
      </c>
      <c r="E31" s="2" t="s">
        <v>162</v>
      </c>
      <c r="F31" s="2" t="s">
        <v>163</v>
      </c>
      <c r="G31" s="2" t="s">
        <v>61</v>
      </c>
      <c r="H31" s="7" t="s">
        <v>17</v>
      </c>
    </row>
    <row r="32" spans="1:8" ht="140.4" x14ac:dyDescent="0.3">
      <c r="A32" s="3" t="s">
        <v>164</v>
      </c>
      <c r="B32" s="3" t="s">
        <v>165</v>
      </c>
      <c r="C32" s="3" t="s">
        <v>166</v>
      </c>
      <c r="D32" s="3" t="s">
        <v>167</v>
      </c>
      <c r="E32" s="3" t="s">
        <v>168</v>
      </c>
      <c r="F32" s="3" t="s">
        <v>169</v>
      </c>
      <c r="G32" s="14"/>
      <c r="H32" s="15"/>
    </row>
    <row r="35" spans="1:8" x14ac:dyDescent="0.3">
      <c r="A35" s="5" t="s">
        <v>242</v>
      </c>
      <c r="B35" s="4" t="s">
        <v>193</v>
      </c>
    </row>
    <row r="36" spans="1:8" ht="16.2" x14ac:dyDescent="0.35">
      <c r="A36" s="13" t="s">
        <v>161</v>
      </c>
      <c r="B36" s="4"/>
    </row>
    <row r="37" spans="1:8" x14ac:dyDescent="0.3">
      <c r="A37" s="2" t="s">
        <v>57</v>
      </c>
      <c r="B37" s="2" t="s">
        <v>58</v>
      </c>
      <c r="C37" s="2" t="s">
        <v>59</v>
      </c>
      <c r="D37" s="2" t="s">
        <v>60</v>
      </c>
      <c r="E37" s="2" t="s">
        <v>162</v>
      </c>
      <c r="F37" s="2" t="s">
        <v>163</v>
      </c>
      <c r="G37" s="2" t="s">
        <v>61</v>
      </c>
      <c r="H37" s="7" t="s">
        <v>17</v>
      </c>
    </row>
    <row r="38" spans="1:8" ht="140.4" x14ac:dyDescent="0.3">
      <c r="A38" s="3" t="s">
        <v>164</v>
      </c>
      <c r="B38" s="3" t="s">
        <v>165</v>
      </c>
      <c r="C38" s="3" t="s">
        <v>166</v>
      </c>
      <c r="D38" s="3" t="s">
        <v>167</v>
      </c>
      <c r="E38" s="3" t="s">
        <v>168</v>
      </c>
      <c r="F38" s="3" t="s">
        <v>169</v>
      </c>
      <c r="G38" s="14"/>
      <c r="H38" s="15"/>
    </row>
    <row r="41" spans="1:8" x14ac:dyDescent="0.3">
      <c r="A41" s="5" t="s">
        <v>243</v>
      </c>
      <c r="B41" s="4" t="s">
        <v>195</v>
      </c>
    </row>
    <row r="42" spans="1:8" ht="16.2" x14ac:dyDescent="0.35">
      <c r="A42" s="13" t="s">
        <v>244</v>
      </c>
      <c r="B42" s="4"/>
    </row>
    <row r="43" spans="1:8" x14ac:dyDescent="0.3">
      <c r="A43" s="31" t="s">
        <v>57</v>
      </c>
      <c r="B43" s="31" t="s">
        <v>58</v>
      </c>
      <c r="C43" s="31" t="s">
        <v>59</v>
      </c>
      <c r="D43" s="31" t="s">
        <v>60</v>
      </c>
      <c r="E43" s="31" t="s">
        <v>162</v>
      </c>
      <c r="F43" s="31" t="s">
        <v>163</v>
      </c>
      <c r="G43" s="2" t="s">
        <v>61</v>
      </c>
      <c r="H43" s="7" t="s">
        <v>17</v>
      </c>
    </row>
    <row r="44" spans="1:8" ht="78" x14ac:dyDescent="0.3">
      <c r="A44" s="3" t="s">
        <v>245</v>
      </c>
      <c r="B44" s="3" t="s">
        <v>246</v>
      </c>
      <c r="C44" s="3" t="s">
        <v>247</v>
      </c>
      <c r="D44" s="3" t="s">
        <v>248</v>
      </c>
      <c r="E44" s="3" t="s">
        <v>249</v>
      </c>
      <c r="F44" s="3" t="s">
        <v>250</v>
      </c>
      <c r="G44" s="30"/>
      <c r="H44" s="15"/>
    </row>
    <row r="47" spans="1:8" x14ac:dyDescent="0.3">
      <c r="A47" s="5" t="s">
        <v>251</v>
      </c>
      <c r="B47" s="4" t="s">
        <v>204</v>
      </c>
    </row>
    <row r="48" spans="1:8" ht="16.2" x14ac:dyDescent="0.35">
      <c r="A48" s="13" t="s">
        <v>161</v>
      </c>
      <c r="B48" s="4"/>
    </row>
    <row r="49" spans="1:8" x14ac:dyDescent="0.3">
      <c r="A49" s="2" t="s">
        <v>57</v>
      </c>
      <c r="B49" s="2" t="s">
        <v>58</v>
      </c>
      <c r="C49" s="2" t="s">
        <v>59</v>
      </c>
      <c r="D49" s="2" t="s">
        <v>60</v>
      </c>
      <c r="E49" s="2" t="s">
        <v>162</v>
      </c>
      <c r="F49" s="2" t="s">
        <v>163</v>
      </c>
      <c r="G49" s="2" t="s">
        <v>61</v>
      </c>
      <c r="H49" s="7" t="s">
        <v>17</v>
      </c>
    </row>
    <row r="50" spans="1:8" ht="140.4" x14ac:dyDescent="0.3">
      <c r="A50" s="3" t="s">
        <v>164</v>
      </c>
      <c r="B50" s="3" t="s">
        <v>165</v>
      </c>
      <c r="C50" s="3" t="s">
        <v>166</v>
      </c>
      <c r="D50" s="3" t="s">
        <v>167</v>
      </c>
      <c r="E50" s="3" t="s">
        <v>168</v>
      </c>
      <c r="F50" s="3" t="s">
        <v>169</v>
      </c>
      <c r="G50" s="14"/>
      <c r="H50" s="15"/>
    </row>
    <row r="53" spans="1:8" x14ac:dyDescent="0.3">
      <c r="A53" s="5" t="s">
        <v>252</v>
      </c>
      <c r="B53" s="4" t="s">
        <v>206</v>
      </c>
    </row>
    <row r="54" spans="1:8" ht="16.2" x14ac:dyDescent="0.35">
      <c r="A54" s="13" t="s">
        <v>161</v>
      </c>
      <c r="B54" s="4"/>
    </row>
    <row r="55" spans="1:8" x14ac:dyDescent="0.3">
      <c r="A55" s="2" t="s">
        <v>57</v>
      </c>
      <c r="B55" s="2" t="s">
        <v>58</v>
      </c>
      <c r="C55" s="2" t="s">
        <v>59</v>
      </c>
      <c r="D55" s="2" t="s">
        <v>60</v>
      </c>
      <c r="E55" s="2" t="s">
        <v>162</v>
      </c>
      <c r="F55" s="2" t="s">
        <v>163</v>
      </c>
      <c r="G55" s="2" t="s">
        <v>61</v>
      </c>
      <c r="H55" s="7" t="s">
        <v>17</v>
      </c>
    </row>
    <row r="56" spans="1:8" ht="140.4" x14ac:dyDescent="0.3">
      <c r="A56" s="3" t="s">
        <v>164</v>
      </c>
      <c r="B56" s="3" t="s">
        <v>165</v>
      </c>
      <c r="C56" s="3" t="s">
        <v>166</v>
      </c>
      <c r="D56" s="3" t="s">
        <v>167</v>
      </c>
      <c r="E56" s="3" t="s">
        <v>168</v>
      </c>
      <c r="F56" s="3" t="s">
        <v>169</v>
      </c>
      <c r="G56" s="14"/>
      <c r="H56" s="15"/>
    </row>
    <row r="59" spans="1:8" x14ac:dyDescent="0.3">
      <c r="A59" s="5" t="s">
        <v>253</v>
      </c>
      <c r="B59" s="4" t="s">
        <v>208</v>
      </c>
    </row>
    <row r="60" spans="1:8" ht="16.2" x14ac:dyDescent="0.35">
      <c r="A60" s="13" t="s">
        <v>161</v>
      </c>
      <c r="B60" s="4"/>
    </row>
    <row r="61" spans="1:8" x14ac:dyDescent="0.3">
      <c r="A61" s="2" t="s">
        <v>57</v>
      </c>
      <c r="B61" s="2" t="s">
        <v>58</v>
      </c>
      <c r="C61" s="2" t="s">
        <v>59</v>
      </c>
      <c r="D61" s="2" t="s">
        <v>60</v>
      </c>
      <c r="E61" s="2" t="s">
        <v>162</v>
      </c>
      <c r="F61" s="2" t="s">
        <v>163</v>
      </c>
      <c r="G61" s="2" t="s">
        <v>61</v>
      </c>
      <c r="H61" s="7" t="s">
        <v>17</v>
      </c>
    </row>
    <row r="62" spans="1:8" ht="140.4" x14ac:dyDescent="0.3">
      <c r="A62" s="3" t="s">
        <v>164</v>
      </c>
      <c r="B62" s="3" t="s">
        <v>165</v>
      </c>
      <c r="C62" s="3" t="s">
        <v>166</v>
      </c>
      <c r="D62" s="3" t="s">
        <v>167</v>
      </c>
      <c r="E62" s="3" t="s">
        <v>168</v>
      </c>
      <c r="F62" s="3" t="s">
        <v>169</v>
      </c>
      <c r="G62" s="14"/>
      <c r="H62" s="15"/>
    </row>
    <row r="65" spans="1:8" x14ac:dyDescent="0.3">
      <c r="A65" s="5" t="s">
        <v>254</v>
      </c>
      <c r="B65" s="4" t="s">
        <v>214</v>
      </c>
    </row>
    <row r="66" spans="1:8" ht="16.2" x14ac:dyDescent="0.35">
      <c r="A66" s="13" t="s">
        <v>161</v>
      </c>
      <c r="B66" s="4"/>
    </row>
    <row r="67" spans="1:8" x14ac:dyDescent="0.3">
      <c r="A67" s="2" t="s">
        <v>57</v>
      </c>
      <c r="B67" s="2" t="s">
        <v>58</v>
      </c>
      <c r="C67" s="2" t="s">
        <v>59</v>
      </c>
      <c r="D67" s="2" t="s">
        <v>60</v>
      </c>
      <c r="E67" s="2" t="s">
        <v>162</v>
      </c>
      <c r="F67" s="2" t="s">
        <v>163</v>
      </c>
      <c r="G67" s="2" t="s">
        <v>61</v>
      </c>
      <c r="H67" s="7" t="s">
        <v>17</v>
      </c>
    </row>
    <row r="68" spans="1:8" ht="140.4" x14ac:dyDescent="0.3">
      <c r="A68" s="3" t="s">
        <v>164</v>
      </c>
      <c r="B68" s="3" t="s">
        <v>165</v>
      </c>
      <c r="C68" s="3" t="s">
        <v>166</v>
      </c>
      <c r="D68" s="3" t="s">
        <v>167</v>
      </c>
      <c r="E68" s="3" t="s">
        <v>168</v>
      </c>
      <c r="F68" s="3" t="s">
        <v>169</v>
      </c>
      <c r="G68" s="14"/>
      <c r="H68" s="15"/>
    </row>
    <row r="71" spans="1:8" x14ac:dyDescent="0.3">
      <c r="A71" s="5" t="s">
        <v>255</v>
      </c>
      <c r="B71" s="4" t="s">
        <v>216</v>
      </c>
    </row>
    <row r="72" spans="1:8" ht="16.2" x14ac:dyDescent="0.35">
      <c r="A72" s="13" t="s">
        <v>161</v>
      </c>
      <c r="B72" s="4"/>
    </row>
    <row r="73" spans="1:8" x14ac:dyDescent="0.3">
      <c r="A73" s="2" t="s">
        <v>57</v>
      </c>
      <c r="B73" s="2" t="s">
        <v>58</v>
      </c>
      <c r="C73" s="2" t="s">
        <v>59</v>
      </c>
      <c r="D73" s="2" t="s">
        <v>60</v>
      </c>
      <c r="E73" s="2" t="s">
        <v>162</v>
      </c>
      <c r="F73" s="2" t="s">
        <v>163</v>
      </c>
      <c r="G73" s="2" t="s">
        <v>61</v>
      </c>
      <c r="H73" s="7" t="s">
        <v>17</v>
      </c>
    </row>
    <row r="74" spans="1:8" ht="140.4" x14ac:dyDescent="0.3">
      <c r="A74" s="3" t="s">
        <v>164</v>
      </c>
      <c r="B74" s="3" t="s">
        <v>165</v>
      </c>
      <c r="C74" s="3" t="s">
        <v>166</v>
      </c>
      <c r="D74" s="3" t="s">
        <v>167</v>
      </c>
      <c r="E74" s="3" t="s">
        <v>168</v>
      </c>
      <c r="F74" s="3" t="s">
        <v>169</v>
      </c>
      <c r="G74" s="14"/>
      <c r="H74" s="15"/>
    </row>
    <row r="77" spans="1:8" x14ac:dyDescent="0.3">
      <c r="A77" s="5" t="s">
        <v>256</v>
      </c>
      <c r="B77" s="4" t="s">
        <v>218</v>
      </c>
    </row>
    <row r="78" spans="1:8" ht="16.2" x14ac:dyDescent="0.35">
      <c r="A78" s="13" t="s">
        <v>161</v>
      </c>
      <c r="B78" s="4"/>
    </row>
    <row r="79" spans="1:8" x14ac:dyDescent="0.3">
      <c r="A79" s="2" t="s">
        <v>57</v>
      </c>
      <c r="B79" s="2" t="s">
        <v>58</v>
      </c>
      <c r="C79" s="2" t="s">
        <v>59</v>
      </c>
      <c r="D79" s="2" t="s">
        <v>60</v>
      </c>
      <c r="E79" s="2" t="s">
        <v>162</v>
      </c>
      <c r="F79" s="2" t="s">
        <v>163</v>
      </c>
      <c r="G79" s="2" t="s">
        <v>61</v>
      </c>
      <c r="H79" s="7" t="s">
        <v>17</v>
      </c>
    </row>
    <row r="80" spans="1:8" ht="140.4" x14ac:dyDescent="0.3">
      <c r="A80" s="3" t="s">
        <v>164</v>
      </c>
      <c r="B80" s="3" t="s">
        <v>165</v>
      </c>
      <c r="C80" s="3" t="s">
        <v>166</v>
      </c>
      <c r="D80" s="3" t="s">
        <v>167</v>
      </c>
      <c r="E80" s="3" t="s">
        <v>168</v>
      </c>
      <c r="F80" s="3" t="s">
        <v>169</v>
      </c>
      <c r="G80" s="14"/>
      <c r="H80" s="15"/>
    </row>
    <row r="83" spans="1:8" x14ac:dyDescent="0.3">
      <c r="A83" s="5" t="s">
        <v>257</v>
      </c>
      <c r="B83" s="4" t="s">
        <v>220</v>
      </c>
    </row>
    <row r="84" spans="1:8" ht="16.2" x14ac:dyDescent="0.35">
      <c r="A84" s="13" t="s">
        <v>161</v>
      </c>
      <c r="B84" s="4"/>
    </row>
    <row r="85" spans="1:8" x14ac:dyDescent="0.3">
      <c r="A85" s="2" t="s">
        <v>57</v>
      </c>
      <c r="B85" s="2" t="s">
        <v>58</v>
      </c>
      <c r="C85" s="2" t="s">
        <v>59</v>
      </c>
      <c r="D85" s="2" t="s">
        <v>60</v>
      </c>
      <c r="E85" s="2" t="s">
        <v>162</v>
      </c>
      <c r="F85" s="2" t="s">
        <v>163</v>
      </c>
      <c r="G85" s="2" t="s">
        <v>61</v>
      </c>
      <c r="H85" s="7" t="s">
        <v>17</v>
      </c>
    </row>
    <row r="86" spans="1:8" ht="140.4" x14ac:dyDescent="0.3">
      <c r="A86" s="3" t="s">
        <v>164</v>
      </c>
      <c r="B86" s="3" t="s">
        <v>165</v>
      </c>
      <c r="C86" s="3" t="s">
        <v>166</v>
      </c>
      <c r="D86" s="3" t="s">
        <v>167</v>
      </c>
      <c r="E86" s="3" t="s">
        <v>168</v>
      </c>
      <c r="F86" s="3" t="s">
        <v>169</v>
      </c>
      <c r="G86" s="14"/>
      <c r="H86" s="15"/>
    </row>
    <row r="89" spans="1:8" x14ac:dyDescent="0.3">
      <c r="A89" s="5" t="s">
        <v>258</v>
      </c>
      <c r="B89" s="4" t="s">
        <v>222</v>
      </c>
    </row>
    <row r="90" spans="1:8" ht="16.2" x14ac:dyDescent="0.35">
      <c r="A90" s="13" t="s">
        <v>161</v>
      </c>
      <c r="B90" s="4"/>
    </row>
    <row r="91" spans="1:8" x14ac:dyDescent="0.3">
      <c r="A91" s="2" t="s">
        <v>57</v>
      </c>
      <c r="B91" s="2" t="s">
        <v>58</v>
      </c>
      <c r="C91" s="2" t="s">
        <v>59</v>
      </c>
      <c r="D91" s="2" t="s">
        <v>60</v>
      </c>
      <c r="E91" s="2" t="s">
        <v>162</v>
      </c>
      <c r="F91" s="2" t="s">
        <v>163</v>
      </c>
      <c r="G91" s="2" t="s">
        <v>61</v>
      </c>
      <c r="H91" s="7" t="s">
        <v>17</v>
      </c>
    </row>
    <row r="92" spans="1:8" ht="140.4" x14ac:dyDescent="0.3">
      <c r="A92" s="3" t="s">
        <v>164</v>
      </c>
      <c r="B92" s="3" t="s">
        <v>165</v>
      </c>
      <c r="C92" s="3" t="s">
        <v>166</v>
      </c>
      <c r="D92" s="3" t="s">
        <v>167</v>
      </c>
      <c r="E92" s="3" t="s">
        <v>168</v>
      </c>
      <c r="F92" s="3" t="s">
        <v>169</v>
      </c>
      <c r="G92" s="14"/>
      <c r="H92" s="15"/>
    </row>
    <row r="95" spans="1:8" x14ac:dyDescent="0.3">
      <c r="A95" s="5" t="s">
        <v>259</v>
      </c>
      <c r="B95" s="4" t="s">
        <v>224</v>
      </c>
    </row>
    <row r="96" spans="1:8" ht="16.2" x14ac:dyDescent="0.35">
      <c r="A96" s="13" t="s">
        <v>161</v>
      </c>
      <c r="B96" s="4"/>
    </row>
    <row r="97" spans="1:8" x14ac:dyDescent="0.3">
      <c r="A97" s="2" t="s">
        <v>57</v>
      </c>
      <c r="B97" s="2" t="s">
        <v>58</v>
      </c>
      <c r="C97" s="2" t="s">
        <v>59</v>
      </c>
      <c r="D97" s="2" t="s">
        <v>60</v>
      </c>
      <c r="E97" s="2" t="s">
        <v>162</v>
      </c>
      <c r="F97" s="2" t="s">
        <v>163</v>
      </c>
      <c r="G97" s="2" t="s">
        <v>61</v>
      </c>
      <c r="H97" s="7" t="s">
        <v>17</v>
      </c>
    </row>
    <row r="98" spans="1:8" ht="140.4" x14ac:dyDescent="0.3">
      <c r="A98" s="3" t="s">
        <v>164</v>
      </c>
      <c r="B98" s="3" t="s">
        <v>165</v>
      </c>
      <c r="C98" s="3" t="s">
        <v>166</v>
      </c>
      <c r="D98" s="3" t="s">
        <v>167</v>
      </c>
      <c r="E98" s="3" t="s">
        <v>168</v>
      </c>
      <c r="F98" s="3" t="s">
        <v>169</v>
      </c>
      <c r="G98" s="14"/>
      <c r="H98" s="15"/>
    </row>
    <row r="101" spans="1:8" x14ac:dyDescent="0.3">
      <c r="A101" s="5" t="s">
        <v>260</v>
      </c>
      <c r="B101" s="4" t="s">
        <v>226</v>
      </c>
    </row>
    <row r="102" spans="1:8" ht="16.2" x14ac:dyDescent="0.35">
      <c r="A102" s="13" t="s">
        <v>161</v>
      </c>
      <c r="B102" s="4"/>
    </row>
    <row r="103" spans="1:8" x14ac:dyDescent="0.3">
      <c r="A103" s="2" t="s">
        <v>57</v>
      </c>
      <c r="B103" s="2" t="s">
        <v>58</v>
      </c>
      <c r="C103" s="2" t="s">
        <v>59</v>
      </c>
      <c r="D103" s="2" t="s">
        <v>60</v>
      </c>
      <c r="E103" s="2" t="s">
        <v>162</v>
      </c>
      <c r="F103" s="2" t="s">
        <v>163</v>
      </c>
      <c r="G103" s="2" t="s">
        <v>61</v>
      </c>
      <c r="H103" s="7" t="s">
        <v>17</v>
      </c>
    </row>
    <row r="104" spans="1:8" ht="140.4" x14ac:dyDescent="0.3">
      <c r="A104" s="3" t="s">
        <v>164</v>
      </c>
      <c r="B104" s="3" t="s">
        <v>165</v>
      </c>
      <c r="C104" s="3" t="s">
        <v>166</v>
      </c>
      <c r="D104" s="3" t="s">
        <v>167</v>
      </c>
      <c r="E104" s="3" t="s">
        <v>168</v>
      </c>
      <c r="F104" s="3" t="s">
        <v>169</v>
      </c>
      <c r="G104" s="14"/>
      <c r="H104" s="15"/>
    </row>
    <row r="107" spans="1:8" x14ac:dyDescent="0.3">
      <c r="A107" s="5" t="s">
        <v>261</v>
      </c>
      <c r="B107" s="4" t="s">
        <v>228</v>
      </c>
    </row>
    <row r="108" spans="1:8" ht="16.2" x14ac:dyDescent="0.35">
      <c r="A108" s="13" t="s">
        <v>161</v>
      </c>
      <c r="B108" s="4"/>
    </row>
    <row r="109" spans="1:8" x14ac:dyDescent="0.3">
      <c r="A109" s="2" t="s">
        <v>57</v>
      </c>
      <c r="B109" s="2" t="s">
        <v>58</v>
      </c>
      <c r="C109" s="2" t="s">
        <v>59</v>
      </c>
      <c r="D109" s="2" t="s">
        <v>60</v>
      </c>
      <c r="E109" s="2" t="s">
        <v>162</v>
      </c>
      <c r="F109" s="2" t="s">
        <v>163</v>
      </c>
      <c r="G109" s="2" t="s">
        <v>61</v>
      </c>
      <c r="H109" s="7" t="s">
        <v>17</v>
      </c>
    </row>
    <row r="110" spans="1:8" ht="140.4" x14ac:dyDescent="0.3">
      <c r="A110" s="3" t="s">
        <v>164</v>
      </c>
      <c r="B110" s="3" t="s">
        <v>165</v>
      </c>
      <c r="C110" s="3" t="s">
        <v>166</v>
      </c>
      <c r="D110" s="3" t="s">
        <v>167</v>
      </c>
      <c r="E110" s="3" t="s">
        <v>168</v>
      </c>
      <c r="F110" s="3" t="s">
        <v>169</v>
      </c>
      <c r="G110" s="14"/>
      <c r="H110" s="15"/>
    </row>
    <row r="113" spans="1:8" x14ac:dyDescent="0.3">
      <c r="A113" s="5" t="s">
        <v>262</v>
      </c>
      <c r="B113" s="4" t="s">
        <v>230</v>
      </c>
    </row>
    <row r="114" spans="1:8" ht="16.2" x14ac:dyDescent="0.35">
      <c r="A114" s="13" t="s">
        <v>161</v>
      </c>
      <c r="B114" s="4"/>
    </row>
    <row r="115" spans="1:8" x14ac:dyDescent="0.3">
      <c r="A115" s="2" t="s">
        <v>57</v>
      </c>
      <c r="B115" s="2" t="s">
        <v>58</v>
      </c>
      <c r="C115" s="2" t="s">
        <v>59</v>
      </c>
      <c r="D115" s="2" t="s">
        <v>60</v>
      </c>
      <c r="E115" s="2" t="s">
        <v>162</v>
      </c>
      <c r="F115" s="2" t="s">
        <v>163</v>
      </c>
      <c r="G115" s="2" t="s">
        <v>61</v>
      </c>
      <c r="H115" s="7" t="s">
        <v>17</v>
      </c>
    </row>
    <row r="116" spans="1:8" ht="140.4" x14ac:dyDescent="0.3">
      <c r="A116" s="3" t="s">
        <v>164</v>
      </c>
      <c r="B116" s="3" t="s">
        <v>165</v>
      </c>
      <c r="C116" s="3" t="s">
        <v>166</v>
      </c>
      <c r="D116" s="3" t="s">
        <v>167</v>
      </c>
      <c r="E116" s="3" t="s">
        <v>168</v>
      </c>
      <c r="F116" s="3" t="s">
        <v>169</v>
      </c>
      <c r="G116" s="14"/>
      <c r="H116" s="15"/>
    </row>
    <row r="119" spans="1:8" x14ac:dyDescent="0.3">
      <c r="A119" s="5" t="s">
        <v>263</v>
      </c>
      <c r="B119" s="4" t="s">
        <v>232</v>
      </c>
    </row>
    <row r="120" spans="1:8" ht="16.2" x14ac:dyDescent="0.35">
      <c r="A120" s="13" t="s">
        <v>161</v>
      </c>
      <c r="B120" s="4"/>
    </row>
    <row r="121" spans="1:8" x14ac:dyDescent="0.3">
      <c r="A121" s="2" t="s">
        <v>57</v>
      </c>
      <c r="B121" s="2" t="s">
        <v>58</v>
      </c>
      <c r="C121" s="2" t="s">
        <v>59</v>
      </c>
      <c r="D121" s="2" t="s">
        <v>60</v>
      </c>
      <c r="E121" s="2" t="s">
        <v>162</v>
      </c>
      <c r="F121" s="2" t="s">
        <v>163</v>
      </c>
      <c r="G121" s="2" t="s">
        <v>61</v>
      </c>
      <c r="H121" s="7" t="s">
        <v>17</v>
      </c>
    </row>
    <row r="122" spans="1:8" ht="140.4" x14ac:dyDescent="0.3">
      <c r="A122" s="3" t="s">
        <v>164</v>
      </c>
      <c r="B122" s="3" t="s">
        <v>165</v>
      </c>
      <c r="C122" s="3" t="s">
        <v>166</v>
      </c>
      <c r="D122" s="3" t="s">
        <v>167</v>
      </c>
      <c r="E122" s="3" t="s">
        <v>168</v>
      </c>
      <c r="F122" s="3" t="s">
        <v>169</v>
      </c>
      <c r="G122" s="14"/>
      <c r="H122" s="15"/>
    </row>
  </sheetData>
  <sheetProtection algorithmName="SHA-512" hashValue="QUPv5KZkPGLG+6S7x5Yv7Nex1Zo5PED2kuLpNt2Me3fbE4jQVHh1bVmFPuQnVpe7hqinkoyy7XsiCG8h9oOUpg==" saltValue="2Lf/aAHRQV+WZtyzAZAJKQ==" spinCount="100000" sheet="1" select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ECF1-4F91-4644-9006-215633631B6D}">
  <dimension ref="A1:I123"/>
  <sheetViews>
    <sheetView showGridLines="0" workbookViewId="0">
      <selection activeCell="G8" sqref="G8"/>
    </sheetView>
  </sheetViews>
  <sheetFormatPr defaultColWidth="8.88671875" defaultRowHeight="15.6" x14ac:dyDescent="0.3"/>
  <cols>
    <col min="1" max="6" width="18" style="1" customWidth="1"/>
    <col min="7" max="7" width="12.5546875" style="1" customWidth="1"/>
    <col min="8" max="8" width="35.33203125" style="1" customWidth="1"/>
    <col min="9" max="16384" width="8.88671875" style="1"/>
  </cols>
  <sheetData>
    <row r="1" spans="1:9" s="19" customFormat="1" ht="18" x14ac:dyDescent="0.35">
      <c r="A1" s="16" t="s">
        <v>11</v>
      </c>
      <c r="B1" s="16" t="s">
        <v>264</v>
      </c>
      <c r="C1" s="17" t="s">
        <v>265</v>
      </c>
      <c r="D1" s="18"/>
    </row>
    <row r="2" spans="1:9" ht="18" x14ac:dyDescent="0.35">
      <c r="A2" s="20" t="s">
        <v>300</v>
      </c>
    </row>
    <row r="5" spans="1:9" x14ac:dyDescent="0.3">
      <c r="A5" s="5" t="s">
        <v>266</v>
      </c>
      <c r="B5" s="4" t="s">
        <v>160</v>
      </c>
    </row>
    <row r="6" spans="1:9" ht="16.2" x14ac:dyDescent="0.35">
      <c r="A6" s="13" t="s">
        <v>161</v>
      </c>
      <c r="B6" s="4"/>
    </row>
    <row r="7" spans="1:9" x14ac:dyDescent="0.3">
      <c r="A7" s="2" t="s">
        <v>57</v>
      </c>
      <c r="B7" s="2" t="s">
        <v>58</v>
      </c>
      <c r="C7" s="2" t="s">
        <v>59</v>
      </c>
      <c r="D7" s="2" t="s">
        <v>60</v>
      </c>
      <c r="E7" s="2" t="s">
        <v>162</v>
      </c>
      <c r="F7" s="2" t="s">
        <v>163</v>
      </c>
      <c r="G7" s="2" t="s">
        <v>61</v>
      </c>
      <c r="H7" s="2" t="s">
        <v>17</v>
      </c>
    </row>
    <row r="8" spans="1:9" ht="140.4" x14ac:dyDescent="0.3">
      <c r="A8" s="3" t="s">
        <v>164</v>
      </c>
      <c r="B8" s="3" t="s">
        <v>165</v>
      </c>
      <c r="C8" s="3" t="s">
        <v>166</v>
      </c>
      <c r="D8" s="3" t="s">
        <v>167</v>
      </c>
      <c r="E8" s="3" t="s">
        <v>168</v>
      </c>
      <c r="F8" s="3" t="s">
        <v>169</v>
      </c>
      <c r="G8" s="14"/>
      <c r="H8" s="15"/>
    </row>
    <row r="11" spans="1:9" x14ac:dyDescent="0.3">
      <c r="A11" s="5" t="s">
        <v>267</v>
      </c>
      <c r="B11" s="4" t="s">
        <v>171</v>
      </c>
    </row>
    <row r="12" spans="1:9" ht="16.2" x14ac:dyDescent="0.35">
      <c r="A12" s="13" t="s">
        <v>268</v>
      </c>
      <c r="B12" s="4"/>
    </row>
    <row r="13" spans="1:9" ht="16.2" x14ac:dyDescent="0.35">
      <c r="A13" s="13" t="s">
        <v>269</v>
      </c>
      <c r="B13" s="4"/>
    </row>
    <row r="14" spans="1:9" x14ac:dyDescent="0.3">
      <c r="A14" s="2" t="s">
        <v>57</v>
      </c>
      <c r="B14" s="2" t="s">
        <v>58</v>
      </c>
      <c r="C14" s="2" t="s">
        <v>59</v>
      </c>
      <c r="D14" s="2" t="s">
        <v>60</v>
      </c>
      <c r="E14" s="2" t="s">
        <v>162</v>
      </c>
      <c r="F14" s="2" t="s">
        <v>163</v>
      </c>
      <c r="G14" s="2" t="s">
        <v>61</v>
      </c>
      <c r="H14" s="2" t="s">
        <v>17</v>
      </c>
    </row>
    <row r="15" spans="1:9" ht="140.4" x14ac:dyDescent="0.3">
      <c r="A15" s="3" t="s">
        <v>164</v>
      </c>
      <c r="B15" s="3" t="s">
        <v>165</v>
      </c>
      <c r="C15" s="3" t="s">
        <v>166</v>
      </c>
      <c r="D15" s="3" t="s">
        <v>167</v>
      </c>
      <c r="E15" s="3" t="s">
        <v>168</v>
      </c>
      <c r="F15" s="3" t="s">
        <v>169</v>
      </c>
      <c r="G15" s="14"/>
      <c r="H15" s="15"/>
    </row>
    <row r="16" spans="1:9" customFormat="1" x14ac:dyDescent="0.3">
      <c r="A16" s="1"/>
      <c r="B16" s="1"/>
      <c r="C16" s="1"/>
      <c r="D16" s="1"/>
      <c r="E16" s="1"/>
      <c r="F16" s="1"/>
      <c r="G16" s="1"/>
      <c r="H16" s="1"/>
      <c r="I16" s="1"/>
    </row>
    <row r="18" spans="1:8" x14ac:dyDescent="0.3">
      <c r="A18" s="5" t="s">
        <v>270</v>
      </c>
      <c r="B18" s="4" t="s">
        <v>187</v>
      </c>
    </row>
    <row r="19" spans="1:8" ht="16.2" x14ac:dyDescent="0.35">
      <c r="A19" s="13" t="s">
        <v>161</v>
      </c>
      <c r="B19" s="4"/>
    </row>
    <row r="20" spans="1:8" s="6" customFormat="1" x14ac:dyDescent="0.3">
      <c r="A20" s="2" t="s">
        <v>57</v>
      </c>
      <c r="B20" s="2" t="s">
        <v>58</v>
      </c>
      <c r="C20" s="2" t="s">
        <v>59</v>
      </c>
      <c r="D20" s="2" t="s">
        <v>60</v>
      </c>
      <c r="E20" s="2" t="s">
        <v>162</v>
      </c>
      <c r="F20" s="2" t="s">
        <v>163</v>
      </c>
      <c r="G20" s="2" t="s">
        <v>61</v>
      </c>
      <c r="H20" s="7" t="s">
        <v>17</v>
      </c>
    </row>
    <row r="21" spans="1:8" ht="140.4" x14ac:dyDescent="0.3">
      <c r="A21" s="3" t="s">
        <v>164</v>
      </c>
      <c r="B21" s="3" t="s">
        <v>165</v>
      </c>
      <c r="C21" s="3" t="s">
        <v>166</v>
      </c>
      <c r="D21" s="3" t="s">
        <v>167</v>
      </c>
      <c r="E21" s="3" t="s">
        <v>168</v>
      </c>
      <c r="F21" s="3" t="s">
        <v>169</v>
      </c>
      <c r="G21" s="14"/>
      <c r="H21" s="15"/>
    </row>
    <row r="24" spans="1:8" x14ac:dyDescent="0.3">
      <c r="A24" s="5" t="s">
        <v>271</v>
      </c>
      <c r="B24" s="4" t="s">
        <v>272</v>
      </c>
    </row>
    <row r="25" spans="1:8" ht="16.2" x14ac:dyDescent="0.35">
      <c r="A25" s="13" t="s">
        <v>161</v>
      </c>
      <c r="B25" s="4"/>
    </row>
    <row r="26" spans="1:8" x14ac:dyDescent="0.3">
      <c r="A26" s="2" t="s">
        <v>57</v>
      </c>
      <c r="B26" s="2" t="s">
        <v>58</v>
      </c>
      <c r="C26" s="2" t="s">
        <v>59</v>
      </c>
      <c r="D26" s="2" t="s">
        <v>60</v>
      </c>
      <c r="E26" s="2" t="s">
        <v>162</v>
      </c>
      <c r="F26" s="2" t="s">
        <v>163</v>
      </c>
      <c r="G26" s="2" t="s">
        <v>61</v>
      </c>
      <c r="H26" s="7" t="s">
        <v>17</v>
      </c>
    </row>
    <row r="27" spans="1:8" ht="140.4" x14ac:dyDescent="0.3">
      <c r="A27" s="3" t="s">
        <v>164</v>
      </c>
      <c r="B27" s="3" t="s">
        <v>165</v>
      </c>
      <c r="C27" s="3" t="s">
        <v>166</v>
      </c>
      <c r="D27" s="3" t="s">
        <v>167</v>
      </c>
      <c r="E27" s="3" t="s">
        <v>168</v>
      </c>
      <c r="F27" s="3" t="s">
        <v>169</v>
      </c>
      <c r="G27" s="14"/>
      <c r="H27" s="15"/>
    </row>
    <row r="30" spans="1:8" x14ac:dyDescent="0.3">
      <c r="A30" s="5" t="s">
        <v>273</v>
      </c>
      <c r="B30" s="4" t="s">
        <v>274</v>
      </c>
    </row>
    <row r="31" spans="1:8" ht="16.2" x14ac:dyDescent="0.35">
      <c r="A31" s="13" t="s">
        <v>161</v>
      </c>
      <c r="B31" s="4"/>
    </row>
    <row r="32" spans="1:8" x14ac:dyDescent="0.3">
      <c r="A32" s="2" t="s">
        <v>57</v>
      </c>
      <c r="B32" s="2" t="s">
        <v>58</v>
      </c>
      <c r="C32" s="2" t="s">
        <v>59</v>
      </c>
      <c r="D32" s="2" t="s">
        <v>60</v>
      </c>
      <c r="E32" s="2" t="s">
        <v>162</v>
      </c>
      <c r="F32" s="2" t="s">
        <v>163</v>
      </c>
      <c r="G32" s="2" t="s">
        <v>61</v>
      </c>
      <c r="H32" s="7" t="s">
        <v>17</v>
      </c>
    </row>
    <row r="33" spans="1:8" ht="140.4" x14ac:dyDescent="0.3">
      <c r="A33" s="3" t="s">
        <v>164</v>
      </c>
      <c r="B33" s="3" t="s">
        <v>165</v>
      </c>
      <c r="C33" s="3" t="s">
        <v>166</v>
      </c>
      <c r="D33" s="3" t="s">
        <v>167</v>
      </c>
      <c r="E33" s="3" t="s">
        <v>168</v>
      </c>
      <c r="F33" s="3" t="s">
        <v>169</v>
      </c>
      <c r="G33" s="14"/>
      <c r="H33" s="15"/>
    </row>
    <row r="36" spans="1:8" x14ac:dyDescent="0.3">
      <c r="A36" s="5" t="s">
        <v>275</v>
      </c>
      <c r="B36" s="4" t="s">
        <v>193</v>
      </c>
    </row>
    <row r="37" spans="1:8" ht="16.2" x14ac:dyDescent="0.35">
      <c r="A37" s="13" t="s">
        <v>161</v>
      </c>
      <c r="B37" s="4"/>
    </row>
    <row r="38" spans="1:8" x14ac:dyDescent="0.3">
      <c r="A38" s="2" t="s">
        <v>57</v>
      </c>
      <c r="B38" s="2" t="s">
        <v>58</v>
      </c>
      <c r="C38" s="2" t="s">
        <v>59</v>
      </c>
      <c r="D38" s="2" t="s">
        <v>60</v>
      </c>
      <c r="E38" s="2" t="s">
        <v>162</v>
      </c>
      <c r="F38" s="2" t="s">
        <v>163</v>
      </c>
      <c r="G38" s="2" t="s">
        <v>61</v>
      </c>
      <c r="H38" s="7" t="s">
        <v>17</v>
      </c>
    </row>
    <row r="39" spans="1:8" ht="140.4" x14ac:dyDescent="0.3">
      <c r="A39" s="3" t="s">
        <v>164</v>
      </c>
      <c r="B39" s="3" t="s">
        <v>165</v>
      </c>
      <c r="C39" s="3" t="s">
        <v>166</v>
      </c>
      <c r="D39" s="3" t="s">
        <v>167</v>
      </c>
      <c r="E39" s="3" t="s">
        <v>168</v>
      </c>
      <c r="F39" s="3" t="s">
        <v>169</v>
      </c>
      <c r="G39" s="14"/>
      <c r="H39" s="15"/>
    </row>
    <row r="42" spans="1:8" x14ac:dyDescent="0.3">
      <c r="A42" s="5" t="s">
        <v>276</v>
      </c>
      <c r="B42" s="4" t="s">
        <v>195</v>
      </c>
    </row>
    <row r="43" spans="1:8" ht="16.2" x14ac:dyDescent="0.35">
      <c r="A43" s="13" t="s">
        <v>277</v>
      </c>
      <c r="B43" s="4"/>
    </row>
    <row r="44" spans="1:8" x14ac:dyDescent="0.3">
      <c r="A44" s="31" t="s">
        <v>57</v>
      </c>
      <c r="B44" s="31" t="s">
        <v>58</v>
      </c>
      <c r="C44" s="31" t="s">
        <v>59</v>
      </c>
      <c r="D44" s="31" t="s">
        <v>60</v>
      </c>
      <c r="E44" s="31" t="s">
        <v>162</v>
      </c>
      <c r="F44" s="31" t="s">
        <v>163</v>
      </c>
      <c r="G44" s="2" t="s">
        <v>61</v>
      </c>
      <c r="H44" s="7" t="s">
        <v>17</v>
      </c>
    </row>
    <row r="45" spans="1:8" ht="78" x14ac:dyDescent="0.3">
      <c r="A45" s="3" t="s">
        <v>278</v>
      </c>
      <c r="B45" s="3" t="s">
        <v>279</v>
      </c>
      <c r="C45" s="3" t="s">
        <v>280</v>
      </c>
      <c r="D45" s="3" t="s">
        <v>281</v>
      </c>
      <c r="E45" s="3" t="s">
        <v>282</v>
      </c>
      <c r="F45" s="3" t="s">
        <v>283</v>
      </c>
      <c r="G45" s="30"/>
      <c r="H45" s="15"/>
    </row>
    <row r="48" spans="1:8" x14ac:dyDescent="0.3">
      <c r="A48" s="5" t="s">
        <v>284</v>
      </c>
      <c r="B48" s="4" t="s">
        <v>204</v>
      </c>
    </row>
    <row r="49" spans="1:8" ht="16.2" x14ac:dyDescent="0.35">
      <c r="A49" s="13" t="s">
        <v>161</v>
      </c>
      <c r="B49" s="4"/>
    </row>
    <row r="50" spans="1:8" x14ac:dyDescent="0.3">
      <c r="A50" s="2" t="s">
        <v>57</v>
      </c>
      <c r="B50" s="2" t="s">
        <v>58</v>
      </c>
      <c r="C50" s="2" t="s">
        <v>59</v>
      </c>
      <c r="D50" s="2" t="s">
        <v>60</v>
      </c>
      <c r="E50" s="2" t="s">
        <v>162</v>
      </c>
      <c r="F50" s="2" t="s">
        <v>163</v>
      </c>
      <c r="G50" s="2" t="s">
        <v>61</v>
      </c>
      <c r="H50" s="7" t="s">
        <v>17</v>
      </c>
    </row>
    <row r="51" spans="1:8" ht="140.4" x14ac:dyDescent="0.3">
      <c r="A51" s="3" t="s">
        <v>164</v>
      </c>
      <c r="B51" s="3" t="s">
        <v>165</v>
      </c>
      <c r="C51" s="3" t="s">
        <v>166</v>
      </c>
      <c r="D51" s="3" t="s">
        <v>167</v>
      </c>
      <c r="E51" s="3" t="s">
        <v>168</v>
      </c>
      <c r="F51" s="3" t="s">
        <v>169</v>
      </c>
      <c r="G51" s="14"/>
      <c r="H51" s="15"/>
    </row>
    <row r="54" spans="1:8" x14ac:dyDescent="0.3">
      <c r="A54" s="5" t="s">
        <v>285</v>
      </c>
      <c r="B54" s="4" t="s">
        <v>206</v>
      </c>
    </row>
    <row r="55" spans="1:8" ht="16.2" x14ac:dyDescent="0.35">
      <c r="A55" s="13" t="s">
        <v>161</v>
      </c>
      <c r="B55" s="4"/>
    </row>
    <row r="56" spans="1:8" x14ac:dyDescent="0.3">
      <c r="A56" s="2" t="s">
        <v>57</v>
      </c>
      <c r="B56" s="2" t="s">
        <v>58</v>
      </c>
      <c r="C56" s="2" t="s">
        <v>59</v>
      </c>
      <c r="D56" s="2" t="s">
        <v>60</v>
      </c>
      <c r="E56" s="2" t="s">
        <v>162</v>
      </c>
      <c r="F56" s="2" t="s">
        <v>163</v>
      </c>
      <c r="G56" s="2" t="s">
        <v>61</v>
      </c>
      <c r="H56" s="7" t="s">
        <v>17</v>
      </c>
    </row>
    <row r="57" spans="1:8" ht="140.4" x14ac:dyDescent="0.3">
      <c r="A57" s="3" t="s">
        <v>164</v>
      </c>
      <c r="B57" s="3" t="s">
        <v>165</v>
      </c>
      <c r="C57" s="3" t="s">
        <v>166</v>
      </c>
      <c r="D57" s="3" t="s">
        <v>167</v>
      </c>
      <c r="E57" s="3" t="s">
        <v>168</v>
      </c>
      <c r="F57" s="3" t="s">
        <v>169</v>
      </c>
      <c r="G57" s="14"/>
      <c r="H57" s="15"/>
    </row>
    <row r="60" spans="1:8" x14ac:dyDescent="0.3">
      <c r="A60" s="5" t="s">
        <v>286</v>
      </c>
      <c r="B60" s="4" t="s">
        <v>208</v>
      </c>
    </row>
    <row r="61" spans="1:8" ht="16.2" x14ac:dyDescent="0.35">
      <c r="A61" s="13" t="s">
        <v>161</v>
      </c>
      <c r="B61" s="4"/>
    </row>
    <row r="62" spans="1:8" x14ac:dyDescent="0.3">
      <c r="A62" s="2" t="s">
        <v>57</v>
      </c>
      <c r="B62" s="2" t="s">
        <v>58</v>
      </c>
      <c r="C62" s="2" t="s">
        <v>59</v>
      </c>
      <c r="D62" s="2" t="s">
        <v>60</v>
      </c>
      <c r="E62" s="2" t="s">
        <v>162</v>
      </c>
      <c r="F62" s="2" t="s">
        <v>163</v>
      </c>
      <c r="G62" s="2" t="s">
        <v>61</v>
      </c>
      <c r="H62" s="7" t="s">
        <v>17</v>
      </c>
    </row>
    <row r="63" spans="1:8" ht="140.4" x14ac:dyDescent="0.3">
      <c r="A63" s="3" t="s">
        <v>164</v>
      </c>
      <c r="B63" s="3" t="s">
        <v>165</v>
      </c>
      <c r="C63" s="3" t="s">
        <v>166</v>
      </c>
      <c r="D63" s="3" t="s">
        <v>167</v>
      </c>
      <c r="E63" s="3" t="s">
        <v>168</v>
      </c>
      <c r="F63" s="3" t="s">
        <v>169</v>
      </c>
      <c r="G63" s="14"/>
      <c r="H63" s="15"/>
    </row>
    <row r="66" spans="1:8" x14ac:dyDescent="0.3">
      <c r="A66" s="5" t="s">
        <v>287</v>
      </c>
      <c r="B66" s="4" t="s">
        <v>214</v>
      </c>
    </row>
    <row r="67" spans="1:8" ht="16.2" x14ac:dyDescent="0.35">
      <c r="A67" s="13" t="s">
        <v>161</v>
      </c>
      <c r="B67" s="4"/>
    </row>
    <row r="68" spans="1:8" x14ac:dyDescent="0.3">
      <c r="A68" s="2" t="s">
        <v>57</v>
      </c>
      <c r="B68" s="2" t="s">
        <v>58</v>
      </c>
      <c r="C68" s="2" t="s">
        <v>59</v>
      </c>
      <c r="D68" s="2" t="s">
        <v>60</v>
      </c>
      <c r="E68" s="2" t="s">
        <v>162</v>
      </c>
      <c r="F68" s="2" t="s">
        <v>163</v>
      </c>
      <c r="G68" s="2" t="s">
        <v>61</v>
      </c>
      <c r="H68" s="7" t="s">
        <v>17</v>
      </c>
    </row>
    <row r="69" spans="1:8" ht="140.4" x14ac:dyDescent="0.3">
      <c r="A69" s="3" t="s">
        <v>164</v>
      </c>
      <c r="B69" s="3" t="s">
        <v>165</v>
      </c>
      <c r="C69" s="3" t="s">
        <v>166</v>
      </c>
      <c r="D69" s="3" t="s">
        <v>167</v>
      </c>
      <c r="E69" s="3" t="s">
        <v>168</v>
      </c>
      <c r="F69" s="3" t="s">
        <v>169</v>
      </c>
      <c r="G69" s="14"/>
      <c r="H69" s="15"/>
    </row>
    <row r="72" spans="1:8" x14ac:dyDescent="0.3">
      <c r="A72" s="5" t="s">
        <v>288</v>
      </c>
      <c r="B72" s="4" t="s">
        <v>216</v>
      </c>
    </row>
    <row r="73" spans="1:8" ht="16.2" x14ac:dyDescent="0.35">
      <c r="A73" s="13" t="s">
        <v>161</v>
      </c>
      <c r="B73" s="4"/>
    </row>
    <row r="74" spans="1:8" x14ac:dyDescent="0.3">
      <c r="A74" s="2" t="s">
        <v>57</v>
      </c>
      <c r="B74" s="2" t="s">
        <v>58</v>
      </c>
      <c r="C74" s="2" t="s">
        <v>59</v>
      </c>
      <c r="D74" s="2" t="s">
        <v>60</v>
      </c>
      <c r="E74" s="2" t="s">
        <v>162</v>
      </c>
      <c r="F74" s="2" t="s">
        <v>163</v>
      </c>
      <c r="G74" s="2" t="s">
        <v>61</v>
      </c>
      <c r="H74" s="7" t="s">
        <v>17</v>
      </c>
    </row>
    <row r="75" spans="1:8" ht="140.4" x14ac:dyDescent="0.3">
      <c r="A75" s="3" t="s">
        <v>164</v>
      </c>
      <c r="B75" s="3" t="s">
        <v>165</v>
      </c>
      <c r="C75" s="3" t="s">
        <v>166</v>
      </c>
      <c r="D75" s="3" t="s">
        <v>167</v>
      </c>
      <c r="E75" s="3" t="s">
        <v>168</v>
      </c>
      <c r="F75" s="3" t="s">
        <v>169</v>
      </c>
      <c r="G75" s="14"/>
      <c r="H75" s="15"/>
    </row>
    <row r="78" spans="1:8" x14ac:dyDescent="0.3">
      <c r="A78" s="5" t="s">
        <v>289</v>
      </c>
      <c r="B78" s="4" t="s">
        <v>218</v>
      </c>
    </row>
    <row r="79" spans="1:8" ht="16.2" x14ac:dyDescent="0.35">
      <c r="A79" s="13" t="s">
        <v>161</v>
      </c>
      <c r="B79" s="4"/>
    </row>
    <row r="80" spans="1:8" x14ac:dyDescent="0.3">
      <c r="A80" s="2" t="s">
        <v>57</v>
      </c>
      <c r="B80" s="2" t="s">
        <v>58</v>
      </c>
      <c r="C80" s="2" t="s">
        <v>59</v>
      </c>
      <c r="D80" s="2" t="s">
        <v>60</v>
      </c>
      <c r="E80" s="2" t="s">
        <v>162</v>
      </c>
      <c r="F80" s="2" t="s">
        <v>163</v>
      </c>
      <c r="G80" s="2" t="s">
        <v>61</v>
      </c>
      <c r="H80" s="7" t="s">
        <v>17</v>
      </c>
    </row>
    <row r="81" spans="1:8" ht="140.4" x14ac:dyDescent="0.3">
      <c r="A81" s="3" t="s">
        <v>164</v>
      </c>
      <c r="B81" s="3" t="s">
        <v>165</v>
      </c>
      <c r="C81" s="3" t="s">
        <v>166</v>
      </c>
      <c r="D81" s="3" t="s">
        <v>167</v>
      </c>
      <c r="E81" s="3" t="s">
        <v>168</v>
      </c>
      <c r="F81" s="3" t="s">
        <v>169</v>
      </c>
      <c r="G81" s="14"/>
      <c r="H81" s="15"/>
    </row>
    <row r="84" spans="1:8" x14ac:dyDescent="0.3">
      <c r="A84" s="5" t="s">
        <v>290</v>
      </c>
      <c r="B84" s="4" t="s">
        <v>220</v>
      </c>
    </row>
    <row r="85" spans="1:8" ht="16.2" x14ac:dyDescent="0.35">
      <c r="A85" s="13" t="s">
        <v>161</v>
      </c>
      <c r="B85" s="4"/>
    </row>
    <row r="86" spans="1:8" x14ac:dyDescent="0.3">
      <c r="A86" s="2" t="s">
        <v>57</v>
      </c>
      <c r="B86" s="2" t="s">
        <v>58</v>
      </c>
      <c r="C86" s="2" t="s">
        <v>59</v>
      </c>
      <c r="D86" s="2" t="s">
        <v>60</v>
      </c>
      <c r="E86" s="2" t="s">
        <v>162</v>
      </c>
      <c r="F86" s="2" t="s">
        <v>163</v>
      </c>
      <c r="G86" s="2" t="s">
        <v>61</v>
      </c>
      <c r="H86" s="7" t="s">
        <v>17</v>
      </c>
    </row>
    <row r="87" spans="1:8" ht="140.4" x14ac:dyDescent="0.3">
      <c r="A87" s="3" t="s">
        <v>164</v>
      </c>
      <c r="B87" s="3" t="s">
        <v>165</v>
      </c>
      <c r="C87" s="3" t="s">
        <v>166</v>
      </c>
      <c r="D87" s="3" t="s">
        <v>167</v>
      </c>
      <c r="E87" s="3" t="s">
        <v>168</v>
      </c>
      <c r="F87" s="3" t="s">
        <v>169</v>
      </c>
      <c r="G87" s="14"/>
      <c r="H87" s="15"/>
    </row>
    <row r="90" spans="1:8" x14ac:dyDescent="0.3">
      <c r="A90" s="5" t="s">
        <v>291</v>
      </c>
      <c r="B90" s="4" t="s">
        <v>222</v>
      </c>
    </row>
    <row r="91" spans="1:8" ht="16.2" x14ac:dyDescent="0.35">
      <c r="A91" s="13" t="s">
        <v>161</v>
      </c>
      <c r="B91" s="4"/>
    </row>
    <row r="92" spans="1:8" x14ac:dyDescent="0.3">
      <c r="A92" s="2" t="s">
        <v>57</v>
      </c>
      <c r="B92" s="2" t="s">
        <v>58</v>
      </c>
      <c r="C92" s="2" t="s">
        <v>59</v>
      </c>
      <c r="D92" s="2" t="s">
        <v>60</v>
      </c>
      <c r="E92" s="2" t="s">
        <v>162</v>
      </c>
      <c r="F92" s="2" t="s">
        <v>163</v>
      </c>
      <c r="G92" s="2" t="s">
        <v>61</v>
      </c>
      <c r="H92" s="7" t="s">
        <v>17</v>
      </c>
    </row>
    <row r="93" spans="1:8" ht="140.4" x14ac:dyDescent="0.3">
      <c r="A93" s="3" t="s">
        <v>164</v>
      </c>
      <c r="B93" s="3" t="s">
        <v>165</v>
      </c>
      <c r="C93" s="3" t="s">
        <v>166</v>
      </c>
      <c r="D93" s="3" t="s">
        <v>167</v>
      </c>
      <c r="E93" s="3" t="s">
        <v>168</v>
      </c>
      <c r="F93" s="3" t="s">
        <v>169</v>
      </c>
      <c r="G93" s="14"/>
      <c r="H93" s="15"/>
    </row>
    <row r="96" spans="1:8" x14ac:dyDescent="0.3">
      <c r="A96" s="5" t="s">
        <v>292</v>
      </c>
      <c r="B96" s="4" t="s">
        <v>224</v>
      </c>
    </row>
    <row r="97" spans="1:8" ht="16.2" x14ac:dyDescent="0.35">
      <c r="A97" s="13" t="s">
        <v>161</v>
      </c>
      <c r="B97" s="4"/>
    </row>
    <row r="98" spans="1:8" x14ac:dyDescent="0.3">
      <c r="A98" s="2" t="s">
        <v>57</v>
      </c>
      <c r="B98" s="2" t="s">
        <v>58</v>
      </c>
      <c r="C98" s="2" t="s">
        <v>59</v>
      </c>
      <c r="D98" s="2" t="s">
        <v>60</v>
      </c>
      <c r="E98" s="2" t="s">
        <v>162</v>
      </c>
      <c r="F98" s="2" t="s">
        <v>163</v>
      </c>
      <c r="G98" s="2" t="s">
        <v>61</v>
      </c>
      <c r="H98" s="7" t="s">
        <v>17</v>
      </c>
    </row>
    <row r="99" spans="1:8" ht="140.4" x14ac:dyDescent="0.3">
      <c r="A99" s="3" t="s">
        <v>164</v>
      </c>
      <c r="B99" s="3" t="s">
        <v>165</v>
      </c>
      <c r="C99" s="3" t="s">
        <v>166</v>
      </c>
      <c r="D99" s="3" t="s">
        <v>167</v>
      </c>
      <c r="E99" s="3" t="s">
        <v>168</v>
      </c>
      <c r="F99" s="3" t="s">
        <v>169</v>
      </c>
      <c r="G99" s="14"/>
      <c r="H99" s="15"/>
    </row>
    <row r="102" spans="1:8" x14ac:dyDescent="0.3">
      <c r="A102" s="5" t="s">
        <v>293</v>
      </c>
      <c r="B102" s="4" t="s">
        <v>226</v>
      </c>
    </row>
    <row r="103" spans="1:8" ht="16.2" x14ac:dyDescent="0.35">
      <c r="A103" s="13" t="s">
        <v>161</v>
      </c>
      <c r="B103" s="4"/>
    </row>
    <row r="104" spans="1:8" x14ac:dyDescent="0.3">
      <c r="A104" s="2" t="s">
        <v>57</v>
      </c>
      <c r="B104" s="2" t="s">
        <v>58</v>
      </c>
      <c r="C104" s="2" t="s">
        <v>59</v>
      </c>
      <c r="D104" s="2" t="s">
        <v>60</v>
      </c>
      <c r="E104" s="2" t="s">
        <v>162</v>
      </c>
      <c r="F104" s="2" t="s">
        <v>163</v>
      </c>
      <c r="G104" s="2" t="s">
        <v>61</v>
      </c>
      <c r="H104" s="7" t="s">
        <v>17</v>
      </c>
    </row>
    <row r="105" spans="1:8" ht="140.4" x14ac:dyDescent="0.3">
      <c r="A105" s="3" t="s">
        <v>164</v>
      </c>
      <c r="B105" s="3" t="s">
        <v>165</v>
      </c>
      <c r="C105" s="3" t="s">
        <v>166</v>
      </c>
      <c r="D105" s="3" t="s">
        <v>167</v>
      </c>
      <c r="E105" s="3" t="s">
        <v>168</v>
      </c>
      <c r="F105" s="3" t="s">
        <v>169</v>
      </c>
      <c r="G105" s="14"/>
      <c r="H105" s="15"/>
    </row>
    <row r="108" spans="1:8" x14ac:dyDescent="0.3">
      <c r="A108" s="5" t="s">
        <v>294</v>
      </c>
      <c r="B108" s="4" t="s">
        <v>228</v>
      </c>
    </row>
    <row r="109" spans="1:8" ht="16.2" x14ac:dyDescent="0.35">
      <c r="A109" s="13" t="s">
        <v>161</v>
      </c>
      <c r="B109" s="4"/>
    </row>
    <row r="110" spans="1:8" x14ac:dyDescent="0.3">
      <c r="A110" s="2" t="s">
        <v>57</v>
      </c>
      <c r="B110" s="2" t="s">
        <v>58</v>
      </c>
      <c r="C110" s="2" t="s">
        <v>59</v>
      </c>
      <c r="D110" s="2" t="s">
        <v>60</v>
      </c>
      <c r="E110" s="2" t="s">
        <v>162</v>
      </c>
      <c r="F110" s="2" t="s">
        <v>163</v>
      </c>
      <c r="G110" s="2" t="s">
        <v>61</v>
      </c>
      <c r="H110" s="7" t="s">
        <v>17</v>
      </c>
    </row>
    <row r="111" spans="1:8" ht="140.4" x14ac:dyDescent="0.3">
      <c r="A111" s="3" t="s">
        <v>164</v>
      </c>
      <c r="B111" s="3" t="s">
        <v>165</v>
      </c>
      <c r="C111" s="3" t="s">
        <v>166</v>
      </c>
      <c r="D111" s="3" t="s">
        <v>167</v>
      </c>
      <c r="E111" s="3" t="s">
        <v>168</v>
      </c>
      <c r="F111" s="3" t="s">
        <v>169</v>
      </c>
      <c r="G111" s="14"/>
      <c r="H111" s="15"/>
    </row>
    <row r="114" spans="1:8" x14ac:dyDescent="0.3">
      <c r="A114" s="5" t="s">
        <v>295</v>
      </c>
      <c r="B114" s="4" t="s">
        <v>230</v>
      </c>
    </row>
    <row r="115" spans="1:8" ht="16.2" x14ac:dyDescent="0.35">
      <c r="A115" s="13" t="s">
        <v>161</v>
      </c>
      <c r="B115" s="4"/>
    </row>
    <row r="116" spans="1:8" x14ac:dyDescent="0.3">
      <c r="A116" s="2" t="s">
        <v>57</v>
      </c>
      <c r="B116" s="2" t="s">
        <v>58</v>
      </c>
      <c r="C116" s="2" t="s">
        <v>59</v>
      </c>
      <c r="D116" s="2" t="s">
        <v>60</v>
      </c>
      <c r="E116" s="2" t="s">
        <v>162</v>
      </c>
      <c r="F116" s="2" t="s">
        <v>163</v>
      </c>
      <c r="G116" s="2" t="s">
        <v>61</v>
      </c>
      <c r="H116" s="7" t="s">
        <v>17</v>
      </c>
    </row>
    <row r="117" spans="1:8" ht="140.4" x14ac:dyDescent="0.3">
      <c r="A117" s="3" t="s">
        <v>164</v>
      </c>
      <c r="B117" s="3" t="s">
        <v>165</v>
      </c>
      <c r="C117" s="3" t="s">
        <v>166</v>
      </c>
      <c r="D117" s="3" t="s">
        <v>167</v>
      </c>
      <c r="E117" s="3" t="s">
        <v>168</v>
      </c>
      <c r="F117" s="3" t="s">
        <v>169</v>
      </c>
      <c r="G117" s="14"/>
      <c r="H117" s="15"/>
    </row>
    <row r="120" spans="1:8" x14ac:dyDescent="0.3">
      <c r="A120" s="5" t="s">
        <v>296</v>
      </c>
      <c r="B120" s="4" t="s">
        <v>232</v>
      </c>
    </row>
    <row r="121" spans="1:8" ht="16.2" x14ac:dyDescent="0.35">
      <c r="A121" s="13" t="s">
        <v>161</v>
      </c>
      <c r="B121" s="4"/>
    </row>
    <row r="122" spans="1:8" x14ac:dyDescent="0.3">
      <c r="A122" s="2" t="s">
        <v>57</v>
      </c>
      <c r="B122" s="2" t="s">
        <v>58</v>
      </c>
      <c r="C122" s="2" t="s">
        <v>59</v>
      </c>
      <c r="D122" s="2" t="s">
        <v>60</v>
      </c>
      <c r="E122" s="2" t="s">
        <v>162</v>
      </c>
      <c r="F122" s="2" t="s">
        <v>163</v>
      </c>
      <c r="G122" s="2" t="s">
        <v>61</v>
      </c>
      <c r="H122" s="7" t="s">
        <v>17</v>
      </c>
    </row>
    <row r="123" spans="1:8" ht="140.4" x14ac:dyDescent="0.3">
      <c r="A123" s="3" t="s">
        <v>164</v>
      </c>
      <c r="B123" s="3" t="s">
        <v>165</v>
      </c>
      <c r="C123" s="3" t="s">
        <v>166</v>
      </c>
      <c r="D123" s="3" t="s">
        <v>167</v>
      </c>
      <c r="E123" s="3" t="s">
        <v>168</v>
      </c>
      <c r="F123" s="3" t="s">
        <v>169</v>
      </c>
      <c r="G123" s="14"/>
      <c r="H123" s="15"/>
    </row>
  </sheetData>
  <sheetProtection algorithmName="SHA-512" hashValue="Nnyo+ABSowhUxEcHRJTAN67gEja0jtkbJBSZXJfkV+2VUy9co9N0kZT4escgsDWQ/PPzz6XcnbOEFAz3OVzOdw==" saltValue="3n6pQx+tMQqrzmaLlEsp5Q==" spinCount="100000" sheet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Eligibility &amp; Info Summary</vt:lpstr>
      <vt:lpstr>Parts 1 - 3, Eligibility &amp; Info</vt:lpstr>
      <vt:lpstr>Applications Summary</vt:lpstr>
      <vt:lpstr>Parts 4 - 6, AEFLA</vt:lpstr>
      <vt:lpstr>Parts 7 - 9, Corrections</vt:lpstr>
      <vt:lpstr>Parts 10 - 12, IELCE</vt:lpstr>
      <vt:lpstr>'Parts 1 - 3, Eligibility &amp; Info'!_Hlk165540787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Lee, Susanna</dc:creator>
  <cp:keywords/>
  <dc:description/>
  <cp:lastModifiedBy>Lee, Susanna</cp:lastModifiedBy>
  <cp:revision/>
  <dcterms:created xsi:type="dcterms:W3CDTF">2024-05-03T13:58:20Z</dcterms:created>
  <dcterms:modified xsi:type="dcterms:W3CDTF">2024-11-26T22:07:27Z</dcterms:modified>
  <cp:category/>
  <cp:contentStatus/>
</cp:coreProperties>
</file>